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6.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mc:AlternateContent xmlns:mc="http://schemas.openxmlformats.org/markup-compatibility/2006">
    <mc:Choice Requires="x15">
      <x15ac:absPath xmlns:x15ac="http://schemas.microsoft.com/office/spreadsheetml/2010/11/ac" url="https://im/teams/STATS/PublicWorkspace/PHI 20161231 Annual Coverage Survey/"/>
    </mc:Choice>
  </mc:AlternateContent>
  <bookViews>
    <workbookView xWindow="7440" yWindow="168" windowWidth="7488" windowHeight="7992" tabRatio="1000"/>
  </bookViews>
  <sheets>
    <sheet name="Cover" sheetId="65" r:id="rId1"/>
    <sheet name="Notes" sheetId="64" r:id="rId2"/>
    <sheet name="Contents" sheetId="57" r:id="rId3"/>
    <sheet name="Highlights" sheetId="75" r:id="rId4"/>
    <sheet name="Key Stats" sheetId="74" r:id="rId5"/>
    <sheet name="Australia" sheetId="9" r:id="rId6"/>
    <sheet name="ACT" sheetId="1" r:id="rId7"/>
    <sheet name="NSW" sheetId="2" r:id="rId8"/>
    <sheet name="VIC" sheetId="3" r:id="rId9"/>
    <sheet name="QLD" sheetId="4" r:id="rId10"/>
    <sheet name="SA" sheetId="5" r:id="rId11"/>
    <sheet name="WA" sheetId="6" r:id="rId12"/>
    <sheet name="TAS" sheetId="7" r:id="rId13"/>
    <sheet name="NT" sheetId="8" r:id="rId14"/>
    <sheet name="Charts pg 1" sheetId="48" r:id="rId15"/>
    <sheet name="Charts pg 2" sheetId="55" r:id="rId16"/>
    <sheet name="Charts pg3" sheetId="50" r:id="rId17"/>
    <sheet name="Notes on statistsics" sheetId="61" r:id="rId18"/>
    <sheet name="DefnsAbbrvtns" sheetId="73" r:id="rId19"/>
    <sheet name="RelatedPublications" sheetId="72" r:id="rId20"/>
    <sheet name="Population" sheetId="71" state="hidden" r:id="rId21"/>
  </sheets>
  <definedNames>
    <definedName name="A_C_HT">#REF!</definedName>
    <definedName name="ACT_by_age_chart">'Charts pg 1'!$I$35</definedName>
    <definedName name="AnnNumcchangxagechart">'Charts pg3'!$K$34</definedName>
    <definedName name="AnnPercchangxagechart">'Charts pg3'!$K$1</definedName>
    <definedName name="AssetsFIP2v2014" localSheetId="18">#REF!</definedName>
    <definedName name="AssetsFIP2v2014">#REF!</definedName>
    <definedName name="AssetsP2v2014" localSheetId="18">#REF!</definedName>
    <definedName name="AssetsP2v2014">#REF!</definedName>
    <definedName name="Australia">Australia!$AO$1</definedName>
    <definedName name="Australia_by_age_chart">'Charts pg 1'!$I$1</definedName>
    <definedName name="Australian_Capital_Territory">ACT!$AO$1</definedName>
    <definedName name="ChartPercentAustralia">'Charts pg 2'!$I$40</definedName>
    <definedName name="ChartPersonsAustralia">'Charts pg 2'!$I$1</definedName>
    <definedName name="ChartTotalpersonsPercent">'Charts pg 2'!$J$78</definedName>
    <definedName name="Contents">Contents!$C$1</definedName>
    <definedName name="Explanatory_notes">'Notes on statistsics'!$B$1</definedName>
    <definedName name="FIELD_3_TO_47" localSheetId="15">#REF!</definedName>
    <definedName name="FIELD_3_TO_47" localSheetId="3">#REF!</definedName>
    <definedName name="FIELD_3_TO_47">#REF!</definedName>
    <definedName name="Glossary">'Notes on statistsics'!$A$1</definedName>
    <definedName name="Highlights" localSheetId="3">Highlights!$C$1</definedName>
    <definedName name="Introduction">#REF!</definedName>
    <definedName name="Key_Statistics">#REF!</definedName>
    <definedName name="New_South_Wales">NSW!$AO$1</definedName>
    <definedName name="Northern_Territory">NT!$AO$1</definedName>
    <definedName name="NSW_by_age_chart">'Charts pg 1'!$I$69</definedName>
    <definedName name="NT_by_age_chart">'Charts pg 1'!$I$273</definedName>
    <definedName name="phiac_sql_ReturnsDB_vw_Population_State" localSheetId="20">Population!$A$1:$D$3203</definedName>
    <definedName name="POP">Population!$A$2:$D$866</definedName>
    <definedName name="_xlnm.Print_Area" localSheetId="6">ACT!$A$1:$AZ$53</definedName>
    <definedName name="_xlnm.Print_Area" localSheetId="5">Australia!$A$1:$AZ$53</definedName>
    <definedName name="_xlnm.Print_Area" localSheetId="14">'Charts pg 1'!$A$1:$K$305</definedName>
    <definedName name="_xlnm.Print_Area" localSheetId="15">'Charts pg 2'!$A$1:$K$116</definedName>
    <definedName name="_xlnm.Print_Area" localSheetId="16">'Charts pg3'!$A$1:$K$103</definedName>
    <definedName name="_xlnm.Print_Area" localSheetId="2">Contents!$A$1:$P$67</definedName>
    <definedName name="_xlnm.Print_Area" localSheetId="0">Cover!$A$1:$B$45</definedName>
    <definedName name="_xlnm.Print_Area" localSheetId="18">DefnsAbbrvtns!$A$1:$N$49</definedName>
    <definedName name="_xlnm.Print_Area" localSheetId="3">Highlights!$A$1:$M$58</definedName>
    <definedName name="_xlnm.Print_Area" localSheetId="1">Notes!$A$1:$O$58</definedName>
    <definedName name="_xlnm.Print_Area" localSheetId="17">'Notes on statistsics'!$A$1:$O$53</definedName>
    <definedName name="_xlnm.Print_Area" localSheetId="7">NSW!$A$1:$AZ$53</definedName>
    <definedName name="_xlnm.Print_Area" localSheetId="13">NT!$A$1:$AZ$53</definedName>
    <definedName name="_xlnm.Print_Area" localSheetId="9">QLD!$A$1:$AZ$53</definedName>
    <definedName name="_xlnm.Print_Area" localSheetId="19">RelatedPublications!$A$1:$N$73</definedName>
    <definedName name="_xlnm.Print_Area" localSheetId="10">SA!$A$1:$AZ$53</definedName>
    <definedName name="_xlnm.Print_Area" localSheetId="12">TAS!$A$1:$AZ$53</definedName>
    <definedName name="_xlnm.Print_Area" localSheetId="8">VIC!$A$1:$AZ$53</definedName>
    <definedName name="_xlnm.Print_Area" localSheetId="11">WA!$A$1:$AZ$53</definedName>
    <definedName name="Qld_by_age_chart">'Charts pg 1'!$I$137</definedName>
    <definedName name="QryFemalesByAgeCohortByFundByAust" localSheetId="15">#REF!</definedName>
    <definedName name="QryFemalesByAgeCohortByFundByAust" localSheetId="3">#REF!</definedName>
    <definedName name="QryFemalesByAgeCohortByFundByAust">#REF!</definedName>
    <definedName name="QryMalesByAgeCohortByFundByAust" localSheetId="15">#REF!</definedName>
    <definedName name="QryMalesByAgeCohortByFundByAust" localSheetId="3">#REF!</definedName>
    <definedName name="QryMalesByAgeCohortByFundByAust">#REF!</definedName>
    <definedName name="QryMalesByAgeCohortByFundByState" localSheetId="15">#REF!</definedName>
    <definedName name="QryMalesByAgeCohortByFundByState" localSheetId="3">#REF!</definedName>
    <definedName name="QryMalesByAgeCohortByFundByState">#REF!</definedName>
    <definedName name="QryTotalFemalesByAgeCohortByFundByState" localSheetId="15">#REF!</definedName>
    <definedName name="QryTotalFemalesByAgeCohortByFundByState" localSheetId="3">#REF!</definedName>
    <definedName name="QryTotalFemalesByAgeCohortByFundByState">#REF!</definedName>
    <definedName name="QryTotalMalesByAgeCohortByFundByState" localSheetId="15">#REF!</definedName>
    <definedName name="QryTotalMalesByAgeCohortByFundByState" localSheetId="3">#REF!</definedName>
    <definedName name="QryTotalMalesByAgeCohortByFundByState">#REF!</definedName>
    <definedName name="Queensland">QLD!$AO$1</definedName>
    <definedName name="Related_Publications">#REF!</definedName>
    <definedName name="Selected_features" localSheetId="3">#REF!</definedName>
    <definedName name="Selected_features">#REF!</definedName>
    <definedName name="South_Australia">SA!$AO$1</definedName>
    <definedName name="SSA_by_age_chart">'Charts pg 1'!$I$171</definedName>
    <definedName name="Tas_by_age_chart">'Charts pg 1'!$I$239</definedName>
    <definedName name="Tasmania">TAS!$AO$1</definedName>
    <definedName name="Total_Privately_Insured_Persons_Australia">'Charts pg 2'!$A$1</definedName>
    <definedName name="Vic_by_age_chart">'Charts pg 1'!$I$103</definedName>
    <definedName name="Victoria">VIC!$AO$1</definedName>
    <definedName name="WA_by_age_chart">'Charts pg 1'!$I$205</definedName>
    <definedName name="Western_Australia">WA!$AO$1</definedName>
  </definedNames>
  <calcPr calcId="152511"/>
</workbook>
</file>

<file path=xl/calcChain.xml><?xml version="1.0" encoding="utf-8"?>
<calcChain xmlns="http://schemas.openxmlformats.org/spreadsheetml/2006/main">
  <c r="X392" i="48" l="1"/>
  <c r="AD414" i="48"/>
  <c r="AD413" i="48"/>
  <c r="AD412" i="48"/>
  <c r="AD411" i="48"/>
  <c r="AD410" i="48"/>
  <c r="AD409" i="48"/>
  <c r="AD408" i="48"/>
  <c r="AD407" i="48"/>
  <c r="AD406" i="48"/>
  <c r="AD405" i="48"/>
  <c r="AD404" i="48"/>
  <c r="AD403" i="48"/>
  <c r="AD402" i="48"/>
  <c r="AD401" i="48"/>
  <c r="AD400" i="48"/>
  <c r="AD399" i="48"/>
  <c r="AD398" i="48"/>
  <c r="AD397" i="48"/>
  <c r="AD396" i="48"/>
  <c r="AD395" i="48"/>
  <c r="P414" i="48"/>
  <c r="P413" i="48"/>
  <c r="P412" i="48"/>
  <c r="P411" i="48"/>
  <c r="P410" i="48"/>
  <c r="P409" i="48"/>
  <c r="P408" i="48"/>
  <c r="P407" i="48"/>
  <c r="P406" i="48"/>
  <c r="P405" i="48"/>
  <c r="P404" i="48"/>
  <c r="P403" i="48"/>
  <c r="P402" i="48"/>
  <c r="P401" i="48"/>
  <c r="P400" i="48"/>
  <c r="P399" i="48"/>
  <c r="P398" i="48"/>
  <c r="P397" i="48"/>
  <c r="P396" i="48"/>
  <c r="P395" i="48"/>
  <c r="AB414" i="48"/>
  <c r="AB413" i="48"/>
  <c r="AB412" i="48"/>
  <c r="AB411" i="48"/>
  <c r="AB410" i="48"/>
  <c r="AB409" i="48"/>
  <c r="AB408" i="48"/>
  <c r="AB407" i="48"/>
  <c r="AB406" i="48"/>
  <c r="AB405" i="48"/>
  <c r="AB404" i="48"/>
  <c r="AB403" i="48"/>
  <c r="AB402" i="48"/>
  <c r="AB401" i="48"/>
  <c r="AB400" i="48"/>
  <c r="AB399" i="48"/>
  <c r="AB398" i="48"/>
  <c r="AB397" i="48"/>
  <c r="AB396" i="48"/>
  <c r="AB395" i="48"/>
  <c r="Z414" i="48"/>
  <c r="Z413" i="48"/>
  <c r="Z412" i="48"/>
  <c r="Z411" i="48"/>
  <c r="Z410" i="48"/>
  <c r="Z409" i="48"/>
  <c r="Z408" i="48"/>
  <c r="Z407" i="48"/>
  <c r="Z406" i="48"/>
  <c r="Z405" i="48"/>
  <c r="Z404" i="48"/>
  <c r="Z403" i="48"/>
  <c r="Z402" i="48"/>
  <c r="Z401" i="48"/>
  <c r="Z400" i="48"/>
  <c r="Z399" i="48"/>
  <c r="Z398" i="48"/>
  <c r="Z397" i="48"/>
  <c r="Z396" i="48"/>
  <c r="Z395" i="48"/>
  <c r="X414" i="48"/>
  <c r="X413" i="48"/>
  <c r="X412" i="48"/>
  <c r="X411" i="48"/>
  <c r="X410" i="48"/>
  <c r="X409" i="48"/>
  <c r="X408" i="48"/>
  <c r="X407" i="48"/>
  <c r="X406" i="48"/>
  <c r="X405" i="48"/>
  <c r="X404" i="48"/>
  <c r="X403" i="48"/>
  <c r="X402" i="48"/>
  <c r="X401" i="48"/>
  <c r="X400" i="48"/>
  <c r="X399" i="48"/>
  <c r="X398" i="48"/>
  <c r="X397" i="48"/>
  <c r="X396" i="48"/>
  <c r="X395" i="48"/>
  <c r="V414" i="48"/>
  <c r="V413" i="48"/>
  <c r="V412" i="48"/>
  <c r="V411" i="48"/>
  <c r="V410" i="48"/>
  <c r="V409" i="48"/>
  <c r="V408" i="48"/>
  <c r="V407" i="48"/>
  <c r="V406" i="48"/>
  <c r="V405" i="48"/>
  <c r="V404" i="48"/>
  <c r="V403" i="48"/>
  <c r="V402" i="48"/>
  <c r="V401" i="48"/>
  <c r="V400" i="48"/>
  <c r="V399" i="48"/>
  <c r="V398" i="48"/>
  <c r="V397" i="48"/>
  <c r="V396" i="48"/>
  <c r="V395" i="48"/>
  <c r="T414" i="48"/>
  <c r="T413" i="48"/>
  <c r="T412" i="48"/>
  <c r="T411" i="48"/>
  <c r="T410" i="48"/>
  <c r="T409" i="48"/>
  <c r="T408" i="48"/>
  <c r="T407" i="48"/>
  <c r="T406" i="48"/>
  <c r="T405" i="48"/>
  <c r="T404" i="48"/>
  <c r="T403" i="48"/>
  <c r="T402" i="48"/>
  <c r="T401" i="48"/>
  <c r="T400" i="48"/>
  <c r="T399" i="48"/>
  <c r="T398" i="48"/>
  <c r="T397" i="48"/>
  <c r="T396" i="48"/>
  <c r="T395" i="48"/>
  <c r="R398" i="48"/>
  <c r="R414" i="48"/>
  <c r="R413" i="48"/>
  <c r="R412" i="48"/>
  <c r="R411" i="48"/>
  <c r="R410" i="48"/>
  <c r="R409" i="48"/>
  <c r="R408" i="48"/>
  <c r="R407" i="48"/>
  <c r="R406" i="48"/>
  <c r="R405" i="48"/>
  <c r="R404" i="48"/>
  <c r="R403" i="48"/>
  <c r="R402" i="48"/>
  <c r="R401" i="48"/>
  <c r="R400" i="48"/>
  <c r="R399" i="48"/>
  <c r="R397" i="48"/>
  <c r="R396" i="48"/>
  <c r="R395" i="48"/>
  <c r="N257" i="48" l="1"/>
  <c r="O257" i="48"/>
  <c r="AH257" i="48"/>
  <c r="AI257" i="48"/>
  <c r="O65" i="50" l="1"/>
  <c r="X369" i="48"/>
  <c r="U367" i="48"/>
  <c r="T367" i="48"/>
  <c r="U365" i="48"/>
  <c r="T365" i="48"/>
  <c r="U363" i="48"/>
  <c r="T363" i="48"/>
  <c r="U361" i="48"/>
  <c r="T360" i="48"/>
  <c r="U359" i="48"/>
  <c r="T358" i="48"/>
  <c r="U357" i="48"/>
  <c r="T356" i="48"/>
  <c r="U355" i="48"/>
  <c r="T354" i="48"/>
  <c r="U352" i="48"/>
  <c r="T352" i="48"/>
  <c r="U350" i="48"/>
  <c r="T350" i="48"/>
  <c r="W368" i="48"/>
  <c r="W366" i="48"/>
  <c r="W364" i="48"/>
  <c r="N360" i="48" l="1"/>
  <c r="S349" i="48"/>
  <c r="R350" i="48"/>
  <c r="R352" i="48"/>
  <c r="S355" i="48"/>
  <c r="S357" i="48"/>
  <c r="S359" i="48"/>
  <c r="S361" i="48"/>
  <c r="R363" i="48"/>
  <c r="R365" i="48"/>
  <c r="R367" i="48"/>
  <c r="AD349" i="48"/>
  <c r="AD351" i="48"/>
  <c r="AE352" i="48"/>
  <c r="AE354" i="48"/>
  <c r="AE356" i="48"/>
  <c r="AE358" i="48"/>
  <c r="AD360" i="48"/>
  <c r="AD362" i="48"/>
  <c r="AD364" i="48"/>
  <c r="AD366" i="48"/>
  <c r="Q349" i="48"/>
  <c r="Q351" i="48"/>
  <c r="P353" i="48"/>
  <c r="P355" i="48"/>
  <c r="Q356" i="48"/>
  <c r="P358" i="48"/>
  <c r="P360" i="48"/>
  <c r="P362" i="48"/>
  <c r="Q365" i="48"/>
  <c r="P367" i="48"/>
  <c r="AB349" i="48"/>
  <c r="AC352" i="48"/>
  <c r="AB354" i="48"/>
  <c r="AB356" i="48"/>
  <c r="AC357" i="48"/>
  <c r="AB359" i="48"/>
  <c r="AB361" i="48"/>
  <c r="AC362" i="48"/>
  <c r="AC364" i="48"/>
  <c r="AC366" i="48"/>
  <c r="AB368" i="48"/>
  <c r="Z350" i="48"/>
  <c r="AA353" i="48"/>
  <c r="AA355" i="48"/>
  <c r="AA357" i="48"/>
  <c r="AA359" i="48"/>
  <c r="Z361" i="48"/>
  <c r="Z363" i="48"/>
  <c r="Z365" i="48"/>
  <c r="Z368" i="48"/>
  <c r="Y351" i="48"/>
  <c r="Y353" i="48"/>
  <c r="Y355" i="48"/>
  <c r="X357" i="48"/>
  <c r="Y358" i="48"/>
  <c r="Y360" i="48"/>
  <c r="Y362" i="48"/>
  <c r="Y364" i="48"/>
  <c r="Y367" i="48"/>
  <c r="W349" i="48"/>
  <c r="W351" i="48"/>
  <c r="W353" i="48"/>
  <c r="W355" i="48"/>
  <c r="V357" i="48"/>
  <c r="V359" i="48"/>
  <c r="V361" i="48"/>
  <c r="V363" i="48"/>
  <c r="S350" i="48"/>
  <c r="S352" i="48"/>
  <c r="R354" i="48"/>
  <c r="R356" i="48"/>
  <c r="R358" i="48"/>
  <c r="R360" i="48"/>
  <c r="S363" i="48"/>
  <c r="S365" i="48"/>
  <c r="S367" i="48"/>
  <c r="AE349" i="48"/>
  <c r="AE351" i="48"/>
  <c r="AD353" i="48"/>
  <c r="AD355" i="48"/>
  <c r="AD357" i="48"/>
  <c r="AD359" i="48"/>
  <c r="AE360" i="48"/>
  <c r="AE362" i="48"/>
  <c r="AE364" i="48"/>
  <c r="AE366" i="48"/>
  <c r="AD368" i="48"/>
  <c r="P350" i="48"/>
  <c r="P352" i="48"/>
  <c r="Q353" i="48"/>
  <c r="Q355" i="48"/>
  <c r="Q358" i="48"/>
  <c r="Q360" i="48"/>
  <c r="Q362" i="48"/>
  <c r="P364" i="48"/>
  <c r="P366" i="48"/>
  <c r="Q367" i="48"/>
  <c r="AC349" i="48"/>
  <c r="AB351" i="48"/>
  <c r="AB353" i="48"/>
  <c r="AC354" i="48"/>
  <c r="AC356" i="48"/>
  <c r="AB358" i="48"/>
  <c r="AC359" i="48"/>
  <c r="AC361" i="48"/>
  <c r="AB363" i="48"/>
  <c r="AB365" i="48"/>
  <c r="AC368" i="48"/>
  <c r="AA350" i="48"/>
  <c r="Z352" i="48"/>
  <c r="Z354" i="48"/>
  <c r="Z356" i="48"/>
  <c r="Z358" i="48"/>
  <c r="AA361" i="48"/>
  <c r="AA363" i="48"/>
  <c r="AA365" i="48"/>
  <c r="Z367" i="48"/>
  <c r="AA368" i="48"/>
  <c r="X350" i="48"/>
  <c r="X352" i="48"/>
  <c r="X354" i="48"/>
  <c r="X356" i="48"/>
  <c r="Y357" i="48"/>
  <c r="X359" i="48"/>
  <c r="X361" i="48"/>
  <c r="X363" i="48"/>
  <c r="X366" i="48"/>
  <c r="X368" i="48"/>
  <c r="V350" i="48"/>
  <c r="V352" i="48"/>
  <c r="V354" i="48"/>
  <c r="W357" i="48"/>
  <c r="W359" i="48"/>
  <c r="W361" i="48"/>
  <c r="W363" i="48"/>
  <c r="V365" i="48"/>
  <c r="R351" i="48"/>
  <c r="R353" i="48"/>
  <c r="S354" i="48"/>
  <c r="S356" i="48"/>
  <c r="S358" i="48"/>
  <c r="S360" i="48"/>
  <c r="R362" i="48"/>
  <c r="R364" i="48"/>
  <c r="R366" i="48"/>
  <c r="R368" i="48"/>
  <c r="AD350" i="48"/>
  <c r="AE353" i="48"/>
  <c r="AE355" i="48"/>
  <c r="AE357" i="48"/>
  <c r="AE359" i="48"/>
  <c r="AD361" i="48"/>
  <c r="AD363" i="48"/>
  <c r="AD365" i="48"/>
  <c r="AD367" i="48"/>
  <c r="AE368" i="48"/>
  <c r="Q350" i="48"/>
  <c r="Q352" i="48"/>
  <c r="P354" i="48"/>
  <c r="P357" i="48"/>
  <c r="P359" i="48"/>
  <c r="P361" i="48"/>
  <c r="P363" i="48"/>
  <c r="Q364" i="48"/>
  <c r="Q366" i="48"/>
  <c r="P368" i="48"/>
  <c r="AB350" i="48"/>
  <c r="AC351" i="48"/>
  <c r="AC353" i="48"/>
  <c r="AB355" i="48"/>
  <c r="AC358" i="48"/>
  <c r="AB360" i="48"/>
  <c r="AC363" i="48"/>
  <c r="AC365" i="48"/>
  <c r="AB367" i="48"/>
  <c r="Z349" i="48"/>
  <c r="Z351" i="48"/>
  <c r="AA352" i="48"/>
  <c r="AA354" i="48"/>
  <c r="AA356" i="48"/>
  <c r="AA358" i="48"/>
  <c r="Z360" i="48"/>
  <c r="Z362" i="48"/>
  <c r="Z364" i="48"/>
  <c r="Z366" i="48"/>
  <c r="AA367" i="48"/>
  <c r="X349" i="48"/>
  <c r="Y350" i="48"/>
  <c r="Y352" i="48"/>
  <c r="Y354" i="48"/>
  <c r="Y356" i="48"/>
  <c r="Y359" i="48"/>
  <c r="Y361" i="48"/>
  <c r="Y363" i="48"/>
  <c r="X365" i="48"/>
  <c r="Y366" i="48"/>
  <c r="Y368" i="48"/>
  <c r="W350" i="48"/>
  <c r="W352" i="48"/>
  <c r="W354" i="48"/>
  <c r="V356" i="48"/>
  <c r="V358" i="48"/>
  <c r="V360" i="48"/>
  <c r="V362" i="48"/>
  <c r="R349" i="48"/>
  <c r="S351" i="48"/>
  <c r="S353" i="48"/>
  <c r="R355" i="48"/>
  <c r="R357" i="48"/>
  <c r="R359" i="48"/>
  <c r="R361" i="48"/>
  <c r="S362" i="48"/>
  <c r="S364" i="48"/>
  <c r="S366" i="48"/>
  <c r="S368" i="48"/>
  <c r="AE350" i="48"/>
  <c r="AD352" i="48"/>
  <c r="AD354" i="48"/>
  <c r="AD356" i="48"/>
  <c r="AD358" i="48"/>
  <c r="AE361" i="48"/>
  <c r="AE363" i="48"/>
  <c r="AE365" i="48"/>
  <c r="AE367" i="48"/>
  <c r="P349" i="48"/>
  <c r="P351" i="48"/>
  <c r="Q354" i="48"/>
  <c r="P356" i="48"/>
  <c r="Q357" i="48"/>
  <c r="Q359" i="48"/>
  <c r="Q361" i="48"/>
  <c r="Q363" i="48"/>
  <c r="P365" i="48"/>
  <c r="Q368" i="48"/>
  <c r="AC350" i="48"/>
  <c r="AB352" i="48"/>
  <c r="AC355" i="48"/>
  <c r="AB357" i="48"/>
  <c r="AC360" i="48"/>
  <c r="AB362" i="48"/>
  <c r="AB364" i="48"/>
  <c r="AB366" i="48"/>
  <c r="AC367" i="48"/>
  <c r="AA349" i="48"/>
  <c r="AA351" i="48"/>
  <c r="Z353" i="48"/>
  <c r="Z355" i="48"/>
  <c r="Z357" i="48"/>
  <c r="Z359" i="48"/>
  <c r="AA360" i="48"/>
  <c r="AA362" i="48"/>
  <c r="AA364" i="48"/>
  <c r="AA366" i="48"/>
  <c r="Y349" i="48"/>
  <c r="X351" i="48"/>
  <c r="X353" i="48"/>
  <c r="X355" i="48"/>
  <c r="X358" i="48"/>
  <c r="X360" i="48"/>
  <c r="X362" i="48"/>
  <c r="X364" i="48"/>
  <c r="Y365" i="48"/>
  <c r="X367" i="48"/>
  <c r="V349" i="48"/>
  <c r="V351" i="48"/>
  <c r="V353" i="48"/>
  <c r="V355" i="48"/>
  <c r="W356" i="48"/>
  <c r="W358" i="48"/>
  <c r="W360" i="48"/>
  <c r="W362" i="48"/>
  <c r="V364" i="48"/>
  <c r="V366" i="48"/>
  <c r="T349" i="48"/>
  <c r="T351" i="48"/>
  <c r="T353" i="48"/>
  <c r="T355" i="48"/>
  <c r="T357" i="48"/>
  <c r="T359" i="48"/>
  <c r="T361" i="48"/>
  <c r="T362" i="48"/>
  <c r="T364" i="48"/>
  <c r="T366" i="48"/>
  <c r="T368" i="48"/>
  <c r="U349" i="48"/>
  <c r="U351" i="48"/>
  <c r="U353" i="48"/>
  <c r="U354" i="48"/>
  <c r="U356" i="48"/>
  <c r="U358" i="48"/>
  <c r="U360" i="48"/>
  <c r="U362" i="48"/>
  <c r="U364" i="48"/>
  <c r="U366" i="48"/>
  <c r="U368" i="48"/>
  <c r="V367" i="48"/>
  <c r="V368" i="48"/>
  <c r="W365" i="48"/>
  <c r="W367" i="48"/>
  <c r="N351" i="48"/>
  <c r="N352" i="48"/>
  <c r="N353" i="48"/>
  <c r="N362" i="48"/>
  <c r="N350" i="48"/>
  <c r="N366" i="48"/>
  <c r="N356" i="48" l="1"/>
  <c r="N368" i="48"/>
  <c r="N367" i="48"/>
  <c r="N358" i="48"/>
  <c r="N354" i="48"/>
  <c r="N355" i="48"/>
  <c r="N359" i="48"/>
  <c r="N363" i="48"/>
  <c r="N361" i="48"/>
  <c r="O362" i="48"/>
  <c r="O351" i="48"/>
  <c r="O358" i="48"/>
  <c r="O367" i="48"/>
  <c r="O355" i="48"/>
  <c r="O349" i="48"/>
  <c r="N349" i="48"/>
  <c r="O364" i="48"/>
  <c r="O353" i="48"/>
  <c r="O360" i="48"/>
  <c r="O350" i="48"/>
  <c r="O357" i="48"/>
  <c r="O366" i="48"/>
  <c r="O363" i="48"/>
  <c r="O352" i="48"/>
  <c r="O359" i="48"/>
  <c r="R372" i="48"/>
  <c r="O354" i="48"/>
  <c r="O368" i="48"/>
  <c r="O356" i="48"/>
  <c r="O365" i="48"/>
  <c r="O361" i="48"/>
  <c r="N364" i="48"/>
  <c r="N357" i="48"/>
  <c r="N365" i="48"/>
  <c r="X346" i="48"/>
  <c r="X323" i="48"/>
  <c r="O276" i="48"/>
  <c r="N276" i="48"/>
  <c r="O275" i="48"/>
  <c r="N275" i="48"/>
  <c r="O274" i="48"/>
  <c r="N274" i="48"/>
  <c r="O273" i="48"/>
  <c r="N273" i="48"/>
  <c r="O272" i="48"/>
  <c r="N272" i="48"/>
  <c r="O271" i="48"/>
  <c r="N271" i="48"/>
  <c r="O270" i="48"/>
  <c r="N270" i="48"/>
  <c r="O269" i="48"/>
  <c r="N269" i="48"/>
  <c r="O268" i="48"/>
  <c r="N268" i="48"/>
  <c r="O267" i="48"/>
  <c r="N267" i="48"/>
  <c r="O266" i="48"/>
  <c r="N266" i="48"/>
  <c r="O265" i="48"/>
  <c r="N265" i="48"/>
  <c r="O264" i="48"/>
  <c r="N264" i="48"/>
  <c r="O263" i="48"/>
  <c r="N263" i="48"/>
  <c r="O262" i="48"/>
  <c r="N262" i="48"/>
  <c r="O261" i="48"/>
  <c r="N261" i="48"/>
  <c r="O260" i="48"/>
  <c r="N260" i="48"/>
  <c r="O259" i="48"/>
  <c r="N259" i="48"/>
  <c r="O258" i="48"/>
  <c r="N258" i="48"/>
  <c r="O253" i="48"/>
  <c r="N253" i="48"/>
  <c r="O252" i="48"/>
  <c r="N252" i="48"/>
  <c r="O251" i="48"/>
  <c r="N251" i="48"/>
  <c r="O250" i="48"/>
  <c r="N250" i="48"/>
  <c r="O249" i="48"/>
  <c r="N249" i="48"/>
  <c r="O248" i="48"/>
  <c r="N248" i="48"/>
  <c r="O247" i="48"/>
  <c r="N247" i="48"/>
  <c r="O246" i="48"/>
  <c r="N246" i="48"/>
  <c r="O245" i="48"/>
  <c r="N245" i="48"/>
  <c r="O244" i="48"/>
  <c r="N244" i="48"/>
  <c r="O243" i="48"/>
  <c r="N243" i="48"/>
  <c r="O242" i="48"/>
  <c r="N242" i="48"/>
  <c r="O241" i="48"/>
  <c r="N241" i="48"/>
  <c r="O240" i="48"/>
  <c r="N240" i="48"/>
  <c r="O239" i="48"/>
  <c r="N239" i="48"/>
  <c r="O238" i="48"/>
  <c r="N238" i="48"/>
  <c r="O237" i="48"/>
  <c r="N237" i="48"/>
  <c r="O236" i="48"/>
  <c r="N236" i="48"/>
  <c r="O235" i="48"/>
  <c r="N235" i="48"/>
  <c r="O234" i="48"/>
  <c r="N234" i="48"/>
  <c r="AL349" i="48"/>
  <c r="AR346" i="48"/>
  <c r="AR323" i="48"/>
  <c r="AR300" i="48"/>
  <c r="AI276" i="48"/>
  <c r="AH276" i="48"/>
  <c r="AI275" i="48"/>
  <c r="AH275" i="48"/>
  <c r="AI274" i="48"/>
  <c r="AH274" i="48"/>
  <c r="AI273" i="48"/>
  <c r="AH273" i="48"/>
  <c r="AI272" i="48"/>
  <c r="AH272" i="48"/>
  <c r="AI271" i="48"/>
  <c r="AH271" i="48"/>
  <c r="AI270" i="48"/>
  <c r="AH270" i="48"/>
  <c r="AI269" i="48"/>
  <c r="AH269" i="48"/>
  <c r="AI268" i="48"/>
  <c r="AH268" i="48"/>
  <c r="AI267" i="48"/>
  <c r="AH267" i="48"/>
  <c r="AI266" i="48"/>
  <c r="AH266" i="48"/>
  <c r="AI265" i="48"/>
  <c r="AH265" i="48"/>
  <c r="AI264" i="48"/>
  <c r="AH264" i="48"/>
  <c r="AI263" i="48"/>
  <c r="AH263" i="48"/>
  <c r="AI262" i="48"/>
  <c r="AH262" i="48"/>
  <c r="AI261" i="48"/>
  <c r="AH261" i="48"/>
  <c r="AI260" i="48"/>
  <c r="AH260" i="48"/>
  <c r="AI259" i="48"/>
  <c r="AH259" i="48"/>
  <c r="AI258" i="48"/>
  <c r="AH258" i="48"/>
  <c r="AI253" i="48"/>
  <c r="AH253" i="48"/>
  <c r="AI252" i="48"/>
  <c r="AH252" i="48"/>
  <c r="AI251" i="48"/>
  <c r="AH251" i="48"/>
  <c r="AI250" i="48"/>
  <c r="AH250" i="48"/>
  <c r="AI249" i="48"/>
  <c r="AH249" i="48"/>
  <c r="AI248" i="48"/>
  <c r="AH248" i="48"/>
  <c r="AI247" i="48"/>
  <c r="AH247" i="48"/>
  <c r="AI246" i="48"/>
  <c r="AH246" i="48"/>
  <c r="AI245" i="48"/>
  <c r="AH245" i="48"/>
  <c r="AI244" i="48"/>
  <c r="AH244" i="48"/>
  <c r="AI243" i="48"/>
  <c r="AH243" i="48"/>
  <c r="AI242" i="48"/>
  <c r="AH242" i="48"/>
  <c r="AI241" i="48"/>
  <c r="AH241" i="48"/>
  <c r="AI240" i="48"/>
  <c r="AH240" i="48"/>
  <c r="AI239" i="48"/>
  <c r="AH239" i="48"/>
  <c r="AI238" i="48"/>
  <c r="AH238" i="48"/>
  <c r="AI237" i="48"/>
  <c r="AH237" i="48"/>
  <c r="AI236" i="48"/>
  <c r="AH236" i="48"/>
  <c r="AI235" i="48"/>
  <c r="AH235" i="48"/>
  <c r="AI234" i="48"/>
  <c r="AH234" i="48"/>
  <c r="AM230" i="48"/>
  <c r="AL230" i="48"/>
  <c r="AK230" i="48"/>
  <c r="AJ230" i="48"/>
  <c r="AI230" i="48"/>
  <c r="AH230" i="48"/>
  <c r="AM229" i="48"/>
  <c r="AL229" i="48"/>
  <c r="AK229" i="48"/>
  <c r="AJ229" i="48"/>
  <c r="AI229" i="48"/>
  <c r="AH229" i="48"/>
  <c r="AM228" i="48"/>
  <c r="AL228" i="48"/>
  <c r="AK228" i="48"/>
  <c r="AJ228" i="48"/>
  <c r="AI228" i="48"/>
  <c r="AH228" i="48"/>
  <c r="AM227" i="48"/>
  <c r="AL227" i="48"/>
  <c r="AK227" i="48"/>
  <c r="AJ227" i="48"/>
  <c r="AI227" i="48"/>
  <c r="AH227" i="48"/>
  <c r="AM226" i="48"/>
  <c r="AL226" i="48"/>
  <c r="AK226" i="48"/>
  <c r="AJ226" i="48"/>
  <c r="AI226" i="48"/>
  <c r="AH226" i="48"/>
  <c r="AM225" i="48"/>
  <c r="AL225" i="48"/>
  <c r="AK225" i="48"/>
  <c r="AJ225" i="48"/>
  <c r="AI225" i="48"/>
  <c r="AH225" i="48"/>
  <c r="AM224" i="48"/>
  <c r="AL224" i="48"/>
  <c r="AK224" i="48"/>
  <c r="AJ224" i="48"/>
  <c r="AI224" i="48"/>
  <c r="AH224" i="48"/>
  <c r="AM223" i="48"/>
  <c r="AL223" i="48"/>
  <c r="AK223" i="48"/>
  <c r="AJ223" i="48"/>
  <c r="AI223" i="48"/>
  <c r="AH223" i="48"/>
  <c r="AM222" i="48"/>
  <c r="AL222" i="48"/>
  <c r="AK222" i="48"/>
  <c r="AJ222" i="48"/>
  <c r="AI222" i="48"/>
  <c r="AH222" i="48"/>
  <c r="AM221" i="48"/>
  <c r="AL221" i="48"/>
  <c r="AK221" i="48"/>
  <c r="AJ221" i="48"/>
  <c r="AI221" i="48"/>
  <c r="AH221" i="48"/>
  <c r="AM220" i="48"/>
  <c r="AL220" i="48"/>
  <c r="AK220" i="48"/>
  <c r="AJ220" i="48"/>
  <c r="AI220" i="48"/>
  <c r="AH220" i="48"/>
  <c r="AM219" i="48"/>
  <c r="AL219" i="48"/>
  <c r="AK219" i="48"/>
  <c r="AJ219" i="48"/>
  <c r="AI219" i="48"/>
  <c r="AH219" i="48"/>
  <c r="AM218" i="48"/>
  <c r="AL218" i="48"/>
  <c r="AK218" i="48"/>
  <c r="AJ218" i="48"/>
  <c r="AI218" i="48"/>
  <c r="AH218" i="48"/>
  <c r="AM217" i="48"/>
  <c r="AL217" i="48"/>
  <c r="AK217" i="48"/>
  <c r="AJ217" i="48"/>
  <c r="AI217" i="48"/>
  <c r="AH217" i="48"/>
  <c r="AM216" i="48"/>
  <c r="AL216" i="48"/>
  <c r="AK216" i="48"/>
  <c r="AJ216" i="48"/>
  <c r="AI216" i="48"/>
  <c r="AH216" i="48"/>
  <c r="AM215" i="48"/>
  <c r="AL215" i="48"/>
  <c r="AK215" i="48"/>
  <c r="AJ215" i="48"/>
  <c r="AI215" i="48"/>
  <c r="AH215" i="48"/>
  <c r="AM214" i="48"/>
  <c r="AL214" i="48"/>
  <c r="AK214" i="48"/>
  <c r="AJ214" i="48"/>
  <c r="AI214" i="48"/>
  <c r="AH214" i="48"/>
  <c r="AM213" i="48"/>
  <c r="AL213" i="48"/>
  <c r="AK213" i="48"/>
  <c r="AJ213" i="48"/>
  <c r="AI213" i="48"/>
  <c r="AH213" i="48"/>
  <c r="AM212" i="48"/>
  <c r="AL212" i="48"/>
  <c r="AK212" i="48"/>
  <c r="AJ212" i="48"/>
  <c r="AI212" i="48"/>
  <c r="AH212" i="48"/>
  <c r="AM211" i="48"/>
  <c r="AL211" i="48"/>
  <c r="AK211" i="48"/>
  <c r="AJ211" i="48"/>
  <c r="AI211" i="48"/>
  <c r="AH211" i="48"/>
  <c r="AY207" i="48"/>
  <c r="AX207" i="48"/>
  <c r="AW207" i="48"/>
  <c r="AV207" i="48"/>
  <c r="AU207" i="48"/>
  <c r="AT207" i="48"/>
  <c r="AS207" i="48"/>
  <c r="AR207" i="48"/>
  <c r="AQ207" i="48"/>
  <c r="AP207" i="48"/>
  <c r="AO207" i="48"/>
  <c r="AN207" i="48"/>
  <c r="AM207" i="48"/>
  <c r="AL207" i="48"/>
  <c r="AK207" i="48"/>
  <c r="AJ207" i="48"/>
  <c r="AI207" i="48"/>
  <c r="AH207" i="48"/>
  <c r="AY206" i="48"/>
  <c r="AX206" i="48"/>
  <c r="AW206" i="48"/>
  <c r="AV206" i="48"/>
  <c r="AU206" i="48"/>
  <c r="AT206" i="48"/>
  <c r="AS206" i="48"/>
  <c r="AR206" i="48"/>
  <c r="AQ206" i="48"/>
  <c r="AP206" i="48"/>
  <c r="AO206" i="48"/>
  <c r="AN206" i="48"/>
  <c r="AM206" i="48"/>
  <c r="AL206" i="48"/>
  <c r="AK206" i="48"/>
  <c r="AJ206" i="48"/>
  <c r="AI206" i="48"/>
  <c r="AH206" i="48"/>
  <c r="AY205" i="48"/>
  <c r="AX205" i="48"/>
  <c r="AW205" i="48"/>
  <c r="AV205" i="48"/>
  <c r="AU205" i="48"/>
  <c r="AT205" i="48"/>
  <c r="AS205" i="48"/>
  <c r="AR205" i="48"/>
  <c r="AQ205" i="48"/>
  <c r="AP205" i="48"/>
  <c r="AO205" i="48"/>
  <c r="AN205" i="48"/>
  <c r="AM205" i="48"/>
  <c r="AL205" i="48"/>
  <c r="AK205" i="48"/>
  <c r="AJ205" i="48"/>
  <c r="AI205" i="48"/>
  <c r="AH205" i="48"/>
  <c r="AY204" i="48"/>
  <c r="AX204" i="48"/>
  <c r="AW204" i="48"/>
  <c r="AV204" i="48"/>
  <c r="AU204" i="48"/>
  <c r="AT204" i="48"/>
  <c r="AS204" i="48"/>
  <c r="AR204" i="48"/>
  <c r="AQ204" i="48"/>
  <c r="AP204" i="48"/>
  <c r="AO204" i="48"/>
  <c r="AN204" i="48"/>
  <c r="AM204" i="48"/>
  <c r="AL204" i="48"/>
  <c r="AK204" i="48"/>
  <c r="AJ204" i="48"/>
  <c r="AI204" i="48"/>
  <c r="AH204" i="48"/>
  <c r="AY203" i="48"/>
  <c r="AX203" i="48"/>
  <c r="AW203" i="48"/>
  <c r="AV203" i="48"/>
  <c r="AU203" i="48"/>
  <c r="AT203" i="48"/>
  <c r="AS203" i="48"/>
  <c r="AR203" i="48"/>
  <c r="AQ203" i="48"/>
  <c r="AP203" i="48"/>
  <c r="AO203" i="48"/>
  <c r="AN203" i="48"/>
  <c r="AM203" i="48"/>
  <c r="AL203" i="48"/>
  <c r="AK203" i="48"/>
  <c r="AJ203" i="48"/>
  <c r="AI203" i="48"/>
  <c r="AH203" i="48"/>
  <c r="AY202" i="48"/>
  <c r="AX202" i="48"/>
  <c r="AW202" i="48"/>
  <c r="AV202" i="48"/>
  <c r="AU202" i="48"/>
  <c r="AT202" i="48"/>
  <c r="AS202" i="48"/>
  <c r="AR202" i="48"/>
  <c r="AQ202" i="48"/>
  <c r="AP202" i="48"/>
  <c r="AO202" i="48"/>
  <c r="AN202" i="48"/>
  <c r="AM202" i="48"/>
  <c r="AL202" i="48"/>
  <c r="AK202" i="48"/>
  <c r="AJ202" i="48"/>
  <c r="AI202" i="48"/>
  <c r="AH202" i="48"/>
  <c r="AY201" i="48"/>
  <c r="AX201" i="48"/>
  <c r="AW201" i="48"/>
  <c r="AV201" i="48"/>
  <c r="AU201" i="48"/>
  <c r="AT201" i="48"/>
  <c r="AS201" i="48"/>
  <c r="AR201" i="48"/>
  <c r="AQ201" i="48"/>
  <c r="AP201" i="48"/>
  <c r="AO201" i="48"/>
  <c r="AN201" i="48"/>
  <c r="AM201" i="48"/>
  <c r="AL201" i="48"/>
  <c r="AK201" i="48"/>
  <c r="AJ201" i="48"/>
  <c r="AI201" i="48"/>
  <c r="AH201" i="48"/>
  <c r="AY200" i="48"/>
  <c r="AX200" i="48"/>
  <c r="AW200" i="48"/>
  <c r="AV200" i="48"/>
  <c r="AU200" i="48"/>
  <c r="AT200" i="48"/>
  <c r="AS200" i="48"/>
  <c r="AR200" i="48"/>
  <c r="AQ200" i="48"/>
  <c r="AP200" i="48"/>
  <c r="AO200" i="48"/>
  <c r="AN200" i="48"/>
  <c r="AM200" i="48"/>
  <c r="AL200" i="48"/>
  <c r="AK200" i="48"/>
  <c r="AJ200" i="48"/>
  <c r="AI200" i="48"/>
  <c r="AH200" i="48"/>
  <c r="AY199" i="48"/>
  <c r="AX199" i="48"/>
  <c r="AW199" i="48"/>
  <c r="AV199" i="48"/>
  <c r="AU199" i="48"/>
  <c r="AT199" i="48"/>
  <c r="AS199" i="48"/>
  <c r="AR199" i="48"/>
  <c r="AQ199" i="48"/>
  <c r="AP199" i="48"/>
  <c r="AO199" i="48"/>
  <c r="AN199" i="48"/>
  <c r="AM199" i="48"/>
  <c r="AL199" i="48"/>
  <c r="AK199" i="48"/>
  <c r="AJ199" i="48"/>
  <c r="AI199" i="48"/>
  <c r="AH199" i="48"/>
  <c r="AY198" i="48"/>
  <c r="AX198" i="48"/>
  <c r="AW198" i="48"/>
  <c r="AV198" i="48"/>
  <c r="AU198" i="48"/>
  <c r="AT198" i="48"/>
  <c r="AS198" i="48"/>
  <c r="AR198" i="48"/>
  <c r="AQ198" i="48"/>
  <c r="AP198" i="48"/>
  <c r="AO198" i="48"/>
  <c r="AN198" i="48"/>
  <c r="AM198" i="48"/>
  <c r="AL198" i="48"/>
  <c r="AK198" i="48"/>
  <c r="AJ198" i="48"/>
  <c r="AI198" i="48"/>
  <c r="AH198" i="48"/>
  <c r="AY197" i="48"/>
  <c r="AX197" i="48"/>
  <c r="AW197" i="48"/>
  <c r="AV197" i="48"/>
  <c r="AU197" i="48"/>
  <c r="AT197" i="48"/>
  <c r="AS197" i="48"/>
  <c r="AR197" i="48"/>
  <c r="AQ197" i="48"/>
  <c r="AP197" i="48"/>
  <c r="AO197" i="48"/>
  <c r="AN197" i="48"/>
  <c r="AM197" i="48"/>
  <c r="AL197" i="48"/>
  <c r="AK197" i="48"/>
  <c r="AJ197" i="48"/>
  <c r="AI197" i="48"/>
  <c r="AH197" i="48"/>
  <c r="AY196" i="48"/>
  <c r="AX196" i="48"/>
  <c r="AW196" i="48"/>
  <c r="AV196" i="48"/>
  <c r="AU196" i="48"/>
  <c r="AT196" i="48"/>
  <c r="AS196" i="48"/>
  <c r="AR196" i="48"/>
  <c r="AQ196" i="48"/>
  <c r="AP196" i="48"/>
  <c r="AO196" i="48"/>
  <c r="AN196" i="48"/>
  <c r="AM196" i="48"/>
  <c r="AL196" i="48"/>
  <c r="AK196" i="48"/>
  <c r="AJ196" i="48"/>
  <c r="AI196" i="48"/>
  <c r="AH196" i="48"/>
  <c r="AY195" i="48"/>
  <c r="AX195" i="48"/>
  <c r="AW195" i="48"/>
  <c r="AV195" i="48"/>
  <c r="AU195" i="48"/>
  <c r="AT195" i="48"/>
  <c r="AS195" i="48"/>
  <c r="AR195" i="48"/>
  <c r="AQ195" i="48"/>
  <c r="AP195" i="48"/>
  <c r="AO195" i="48"/>
  <c r="AN195" i="48"/>
  <c r="AM195" i="48"/>
  <c r="AL195" i="48"/>
  <c r="AK195" i="48"/>
  <c r="AJ195" i="48"/>
  <c r="AI195" i="48"/>
  <c r="AH195" i="48"/>
  <c r="AY194" i="48"/>
  <c r="AX194" i="48"/>
  <c r="AW194" i="48"/>
  <c r="AV194" i="48"/>
  <c r="AU194" i="48"/>
  <c r="AT194" i="48"/>
  <c r="AS194" i="48"/>
  <c r="AR194" i="48"/>
  <c r="AQ194" i="48"/>
  <c r="AP194" i="48"/>
  <c r="AO194" i="48"/>
  <c r="AN194" i="48"/>
  <c r="AM194" i="48"/>
  <c r="AL194" i="48"/>
  <c r="AK194" i="48"/>
  <c r="AJ194" i="48"/>
  <c r="AI194" i="48"/>
  <c r="AH194" i="48"/>
  <c r="AY193" i="48"/>
  <c r="AX193" i="48"/>
  <c r="AW193" i="48"/>
  <c r="AV193" i="48"/>
  <c r="AU193" i="48"/>
  <c r="AT193" i="48"/>
  <c r="AS193" i="48"/>
  <c r="AR193" i="48"/>
  <c r="AQ193" i="48"/>
  <c r="AP193" i="48"/>
  <c r="AO193" i="48"/>
  <c r="AN193" i="48"/>
  <c r="AM193" i="48"/>
  <c r="AL193" i="48"/>
  <c r="AK193" i="48"/>
  <c r="AJ193" i="48"/>
  <c r="AI193" i="48"/>
  <c r="AH193" i="48"/>
  <c r="AY192" i="48"/>
  <c r="AX192" i="48"/>
  <c r="AW192" i="48"/>
  <c r="AV192" i="48"/>
  <c r="AU192" i="48"/>
  <c r="AT192" i="48"/>
  <c r="AS192" i="48"/>
  <c r="AR192" i="48"/>
  <c r="AQ192" i="48"/>
  <c r="AP192" i="48"/>
  <c r="AO192" i="48"/>
  <c r="AN192" i="48"/>
  <c r="AM192" i="48"/>
  <c r="AL192" i="48"/>
  <c r="AK192" i="48"/>
  <c r="AJ192" i="48"/>
  <c r="AI192" i="48"/>
  <c r="AH192" i="48"/>
  <c r="AY191" i="48"/>
  <c r="AX191" i="48"/>
  <c r="AW191" i="48"/>
  <c r="AV191" i="48"/>
  <c r="AU191" i="48"/>
  <c r="AT191" i="48"/>
  <c r="AS191" i="48"/>
  <c r="AR191" i="48"/>
  <c r="AQ191" i="48"/>
  <c r="AP191" i="48"/>
  <c r="AO191" i="48"/>
  <c r="AN191" i="48"/>
  <c r="AM191" i="48"/>
  <c r="AL191" i="48"/>
  <c r="AK191" i="48"/>
  <c r="AJ191" i="48"/>
  <c r="AI191" i="48"/>
  <c r="AH191" i="48"/>
  <c r="AY190" i="48"/>
  <c r="AX190" i="48"/>
  <c r="AW190" i="48"/>
  <c r="AV190" i="48"/>
  <c r="AU190" i="48"/>
  <c r="AT190" i="48"/>
  <c r="AS190" i="48"/>
  <c r="AR190" i="48"/>
  <c r="AQ190" i="48"/>
  <c r="AP190" i="48"/>
  <c r="AO190" i="48"/>
  <c r="AN190" i="48"/>
  <c r="AM190" i="48"/>
  <c r="AL190" i="48"/>
  <c r="AK190" i="48"/>
  <c r="AJ190" i="48"/>
  <c r="AI190" i="48"/>
  <c r="AH190" i="48"/>
  <c r="AY189" i="48"/>
  <c r="AX189" i="48"/>
  <c r="AW189" i="48"/>
  <c r="AV189" i="48"/>
  <c r="AU189" i="48"/>
  <c r="AT189" i="48"/>
  <c r="AS189" i="48"/>
  <c r="AR189" i="48"/>
  <c r="AQ189" i="48"/>
  <c r="AP189" i="48"/>
  <c r="AO189" i="48"/>
  <c r="AN189" i="48"/>
  <c r="AM189" i="48"/>
  <c r="AL189" i="48"/>
  <c r="AK189" i="48"/>
  <c r="AJ189" i="48"/>
  <c r="AI189" i="48"/>
  <c r="AH189" i="48"/>
  <c r="AY188" i="48"/>
  <c r="AX188" i="48"/>
  <c r="AW188" i="48"/>
  <c r="AV188" i="48"/>
  <c r="AU188" i="48"/>
  <c r="AT188" i="48"/>
  <c r="AS188" i="48"/>
  <c r="AR188" i="48"/>
  <c r="AQ188" i="48"/>
  <c r="AP188" i="48"/>
  <c r="AO188" i="48"/>
  <c r="AN188" i="48"/>
  <c r="AM188" i="48"/>
  <c r="AL188" i="48"/>
  <c r="AK188" i="48"/>
  <c r="AJ188" i="48"/>
  <c r="AI188" i="48"/>
  <c r="AH188" i="48"/>
  <c r="U414" i="48"/>
  <c r="U413" i="48"/>
  <c r="U412" i="48"/>
  <c r="U411" i="48"/>
  <c r="U410" i="48"/>
  <c r="U409" i="48"/>
  <c r="U408" i="48"/>
  <c r="U407" i="48"/>
  <c r="U406" i="48"/>
  <c r="U405" i="48"/>
  <c r="U404" i="48"/>
  <c r="U403" i="48"/>
  <c r="U402" i="48"/>
  <c r="U401" i="48"/>
  <c r="U400" i="48"/>
  <c r="U399" i="48"/>
  <c r="U398" i="48"/>
  <c r="U397" i="48"/>
  <c r="U396" i="48"/>
  <c r="U395" i="48"/>
  <c r="AY322" i="48"/>
  <c r="AX322" i="48"/>
  <c r="AY230" i="48"/>
  <c r="AX230" i="48"/>
  <c r="AY321" i="48"/>
  <c r="AX321" i="48"/>
  <c r="AY229" i="48"/>
  <c r="AX229" i="48"/>
  <c r="AY320" i="48"/>
  <c r="AX320" i="48"/>
  <c r="AY228" i="48"/>
  <c r="AX228" i="48"/>
  <c r="AY319" i="48"/>
  <c r="AX319" i="48"/>
  <c r="AY227" i="48"/>
  <c r="AX227" i="48"/>
  <c r="AY318" i="48"/>
  <c r="AX318" i="48"/>
  <c r="AY226" i="48"/>
  <c r="AX226" i="48"/>
  <c r="AY317" i="48"/>
  <c r="AX317" i="48"/>
  <c r="AY225" i="48"/>
  <c r="AX225" i="48"/>
  <c r="AY316" i="48"/>
  <c r="AX316" i="48"/>
  <c r="AY224" i="48"/>
  <c r="AX224" i="48"/>
  <c r="AY315" i="48"/>
  <c r="AX315" i="48"/>
  <c r="AY223" i="48"/>
  <c r="AX223" i="48"/>
  <c r="AY314" i="48"/>
  <c r="AX314" i="48"/>
  <c r="AY222" i="48"/>
  <c r="AX222" i="48"/>
  <c r="AY313" i="48"/>
  <c r="AX313" i="48"/>
  <c r="AY221" i="48"/>
  <c r="AX221" i="48"/>
  <c r="AY312" i="48"/>
  <c r="AX312" i="48"/>
  <c r="AX289" i="48"/>
  <c r="AY220" i="48"/>
  <c r="AX220" i="48"/>
  <c r="AY311" i="48"/>
  <c r="AX311" i="48"/>
  <c r="AX288" i="48"/>
  <c r="AY219" i="48"/>
  <c r="AX219" i="48"/>
  <c r="AY310" i="48"/>
  <c r="AX310" i="48"/>
  <c r="AX287" i="48"/>
  <c r="AY218" i="48"/>
  <c r="AX218" i="48"/>
  <c r="AY309" i="48"/>
  <c r="AX309" i="48"/>
  <c r="AX286" i="48"/>
  <c r="AY217" i="48"/>
  <c r="AX217" i="48"/>
  <c r="AY308" i="48"/>
  <c r="AX308" i="48"/>
  <c r="AX285" i="48"/>
  <c r="AY216" i="48"/>
  <c r="AX216" i="48"/>
  <c r="AY307" i="48"/>
  <c r="AX307" i="48"/>
  <c r="AX284" i="48"/>
  <c r="AY215" i="48"/>
  <c r="AX215" i="48"/>
  <c r="AY306" i="48"/>
  <c r="AX306" i="48"/>
  <c r="AX283" i="48"/>
  <c r="AY214" i="48"/>
  <c r="AX214" i="48"/>
  <c r="AY305" i="48"/>
  <c r="AX305" i="48"/>
  <c r="AX282" i="48"/>
  <c r="AY213" i="48"/>
  <c r="AX213" i="48"/>
  <c r="AY304" i="48"/>
  <c r="AX304" i="48"/>
  <c r="AX281" i="48"/>
  <c r="AY212" i="48"/>
  <c r="AX212" i="48"/>
  <c r="AY303" i="48"/>
  <c r="AX303" i="48"/>
  <c r="AX280" i="48"/>
  <c r="AX211" i="48"/>
  <c r="AK322" i="48"/>
  <c r="AJ322" i="48"/>
  <c r="AK321" i="48"/>
  <c r="AJ321" i="48"/>
  <c r="AK320" i="48"/>
  <c r="AJ320" i="48"/>
  <c r="AK319" i="48"/>
  <c r="AJ319" i="48"/>
  <c r="AK318" i="48"/>
  <c r="AJ318" i="48"/>
  <c r="AK317" i="48"/>
  <c r="AJ317" i="48"/>
  <c r="AK316" i="48"/>
  <c r="AJ316" i="48"/>
  <c r="AK315" i="48"/>
  <c r="AJ315" i="48"/>
  <c r="AK314" i="48"/>
  <c r="AJ314" i="48"/>
  <c r="AK313" i="48"/>
  <c r="AJ313" i="48"/>
  <c r="AK312" i="48"/>
  <c r="AJ312" i="48"/>
  <c r="AJ289" i="48"/>
  <c r="AK311" i="48"/>
  <c r="AJ311" i="48"/>
  <c r="AJ288" i="48"/>
  <c r="AK310" i="48"/>
  <c r="AJ310" i="48"/>
  <c r="AJ287" i="48"/>
  <c r="AK309" i="48"/>
  <c r="AJ309" i="48"/>
  <c r="AJ286" i="48"/>
  <c r="AK308" i="48"/>
  <c r="AJ308" i="48"/>
  <c r="AJ285" i="48"/>
  <c r="AK307" i="48"/>
  <c r="AJ307" i="48"/>
  <c r="AJ284" i="48"/>
  <c r="AK306" i="48"/>
  <c r="AJ306" i="48"/>
  <c r="AJ283" i="48"/>
  <c r="AK305" i="48"/>
  <c r="AJ305" i="48"/>
  <c r="AJ282" i="48"/>
  <c r="AK304" i="48"/>
  <c r="AJ304" i="48"/>
  <c r="AJ281" i="48"/>
  <c r="AK303" i="48"/>
  <c r="AJ303" i="48"/>
  <c r="AJ280" i="48"/>
  <c r="AW322" i="48"/>
  <c r="AV322" i="48"/>
  <c r="AW230" i="48"/>
  <c r="AV230" i="48"/>
  <c r="AW321" i="48"/>
  <c r="AV321" i="48"/>
  <c r="AW229" i="48"/>
  <c r="AV229" i="48"/>
  <c r="AW320" i="48"/>
  <c r="AV320" i="48"/>
  <c r="AW228" i="48"/>
  <c r="AV228" i="48"/>
  <c r="AW319" i="48"/>
  <c r="AV319" i="48"/>
  <c r="AW227" i="48"/>
  <c r="AV227" i="48"/>
  <c r="AW318" i="48"/>
  <c r="AV318" i="48"/>
  <c r="AW226" i="48"/>
  <c r="AV226" i="48"/>
  <c r="AW317" i="48"/>
  <c r="AV317" i="48"/>
  <c r="AW225" i="48"/>
  <c r="AV225" i="48"/>
  <c r="AW316" i="48"/>
  <c r="AV316" i="48"/>
  <c r="AW224" i="48"/>
  <c r="AV224" i="48"/>
  <c r="AW315" i="48"/>
  <c r="AV315" i="48"/>
  <c r="AW223" i="48"/>
  <c r="AV223" i="48"/>
  <c r="AW314" i="48"/>
  <c r="AV314" i="48"/>
  <c r="AW222" i="48"/>
  <c r="AV222" i="48"/>
  <c r="AW313" i="48"/>
  <c r="AV313" i="48"/>
  <c r="AW221" i="48"/>
  <c r="AV221" i="48"/>
  <c r="AW312" i="48"/>
  <c r="AV312" i="48"/>
  <c r="AV289" i="48"/>
  <c r="AW220" i="48"/>
  <c r="AV220" i="48"/>
  <c r="AW311" i="48"/>
  <c r="AV311" i="48"/>
  <c r="AV288" i="48"/>
  <c r="AW219" i="48"/>
  <c r="AV219" i="48"/>
  <c r="AW310" i="48"/>
  <c r="AV310" i="48"/>
  <c r="AV287" i="48"/>
  <c r="AW218" i="48"/>
  <c r="AV218" i="48"/>
  <c r="AW309" i="48"/>
  <c r="AV309" i="48"/>
  <c r="AV286" i="48"/>
  <c r="AW217" i="48"/>
  <c r="AV217" i="48"/>
  <c r="AW308" i="48"/>
  <c r="AV308" i="48"/>
  <c r="AV285" i="48"/>
  <c r="AW216" i="48"/>
  <c r="AV216" i="48"/>
  <c r="AW307" i="48"/>
  <c r="AV307" i="48"/>
  <c r="AV284" i="48"/>
  <c r="AW215" i="48"/>
  <c r="AV215" i="48"/>
  <c r="AW306" i="48"/>
  <c r="AV306" i="48"/>
  <c r="AV283" i="48"/>
  <c r="AW214" i="48"/>
  <c r="AV214" i="48"/>
  <c r="AW305" i="48"/>
  <c r="AV305" i="48"/>
  <c r="AV282" i="48"/>
  <c r="AW213" i="48"/>
  <c r="AV213" i="48"/>
  <c r="AW304" i="48"/>
  <c r="AV304" i="48"/>
  <c r="AV281" i="48"/>
  <c r="AW212" i="48"/>
  <c r="AV212" i="48"/>
  <c r="AW303" i="48"/>
  <c r="AV303" i="48"/>
  <c r="AV280" i="48"/>
  <c r="AV211" i="48"/>
  <c r="AU322" i="48"/>
  <c r="AT322" i="48"/>
  <c r="AU230" i="48"/>
  <c r="AT230" i="48"/>
  <c r="AU321" i="48"/>
  <c r="AT321" i="48"/>
  <c r="AU229" i="48"/>
  <c r="AT229" i="48"/>
  <c r="AU320" i="48"/>
  <c r="AT320" i="48"/>
  <c r="AU228" i="48"/>
  <c r="AT228" i="48"/>
  <c r="AU319" i="48"/>
  <c r="AT319" i="48"/>
  <c r="AU227" i="48"/>
  <c r="AT227" i="48"/>
  <c r="AU318" i="48"/>
  <c r="AT318" i="48"/>
  <c r="AU226" i="48"/>
  <c r="AT226" i="48"/>
  <c r="AU317" i="48"/>
  <c r="AT317" i="48"/>
  <c r="AU225" i="48"/>
  <c r="AT225" i="48"/>
  <c r="AU316" i="48"/>
  <c r="AT316" i="48"/>
  <c r="AU224" i="48"/>
  <c r="AT224" i="48"/>
  <c r="AU315" i="48"/>
  <c r="AT315" i="48"/>
  <c r="AU223" i="48"/>
  <c r="AT223" i="48"/>
  <c r="AU314" i="48"/>
  <c r="AT314" i="48"/>
  <c r="AU222" i="48"/>
  <c r="AT222" i="48"/>
  <c r="AU313" i="48"/>
  <c r="AT313" i="48"/>
  <c r="AT290" i="48"/>
  <c r="AU221" i="48"/>
  <c r="AT221" i="48"/>
  <c r="AU312" i="48"/>
  <c r="AT312" i="48"/>
  <c r="AT289" i="48"/>
  <c r="AU220" i="48"/>
  <c r="AT220" i="48"/>
  <c r="AU311" i="48"/>
  <c r="AT311" i="48"/>
  <c r="AT288" i="48"/>
  <c r="AU219" i="48"/>
  <c r="AT219" i="48"/>
  <c r="AU310" i="48"/>
  <c r="AT310" i="48"/>
  <c r="AT287" i="48"/>
  <c r="AU218" i="48"/>
  <c r="AT218" i="48"/>
  <c r="AU309" i="48"/>
  <c r="AT309" i="48"/>
  <c r="AT286" i="48"/>
  <c r="AU217" i="48"/>
  <c r="AT217" i="48"/>
  <c r="AU308" i="48"/>
  <c r="AT308" i="48"/>
  <c r="AT285" i="48"/>
  <c r="AU216" i="48"/>
  <c r="AT216" i="48"/>
  <c r="AU307" i="48"/>
  <c r="AT307" i="48"/>
  <c r="AT284" i="48"/>
  <c r="AU215" i="48"/>
  <c r="AT215" i="48"/>
  <c r="AU306" i="48"/>
  <c r="AT306" i="48"/>
  <c r="AT283" i="48"/>
  <c r="AU214" i="48"/>
  <c r="AT214" i="48"/>
  <c r="AU305" i="48"/>
  <c r="AT305" i="48"/>
  <c r="AT282" i="48"/>
  <c r="AU213" i="48"/>
  <c r="AT213" i="48"/>
  <c r="AT304" i="48"/>
  <c r="AT281" i="48"/>
  <c r="AU212" i="48"/>
  <c r="AT212" i="48"/>
  <c r="AT303" i="48"/>
  <c r="AT280" i="48"/>
  <c r="AU211" i="48"/>
  <c r="AT211" i="48"/>
  <c r="AS322" i="48"/>
  <c r="AR322" i="48"/>
  <c r="AS230" i="48"/>
  <c r="AR230" i="48"/>
  <c r="AS321" i="48"/>
  <c r="AR321" i="48"/>
  <c r="AS229" i="48"/>
  <c r="AR229" i="48"/>
  <c r="AS320" i="48"/>
  <c r="AR320" i="48"/>
  <c r="AS228" i="48"/>
  <c r="AR228" i="48"/>
  <c r="AS319" i="48"/>
  <c r="AR319" i="48"/>
  <c r="AS227" i="48"/>
  <c r="AR227" i="48"/>
  <c r="AS318" i="48"/>
  <c r="AR318" i="48"/>
  <c r="AS226" i="48"/>
  <c r="AR226" i="48"/>
  <c r="AS317" i="48"/>
  <c r="AR317" i="48"/>
  <c r="AS225" i="48"/>
  <c r="AR225" i="48"/>
  <c r="AS316" i="48"/>
  <c r="AR316" i="48"/>
  <c r="AS224" i="48"/>
  <c r="AR224" i="48"/>
  <c r="AS315" i="48"/>
  <c r="AR315" i="48"/>
  <c r="AS223" i="48"/>
  <c r="AR223" i="48"/>
  <c r="AS314" i="48"/>
  <c r="AR314" i="48"/>
  <c r="AS222" i="48"/>
  <c r="AR222" i="48"/>
  <c r="AS313" i="48"/>
  <c r="AR313" i="48"/>
  <c r="AS221" i="48"/>
  <c r="AR221" i="48"/>
  <c r="AS312" i="48"/>
  <c r="AR312" i="48"/>
  <c r="AR289" i="48"/>
  <c r="AS220" i="48"/>
  <c r="AR220" i="48"/>
  <c r="AS311" i="48"/>
  <c r="AR311" i="48"/>
  <c r="AR288" i="48"/>
  <c r="AS219" i="48"/>
  <c r="AR219" i="48"/>
  <c r="AS310" i="48"/>
  <c r="AR310" i="48"/>
  <c r="AR287" i="48"/>
  <c r="AS218" i="48"/>
  <c r="AR218" i="48"/>
  <c r="AS309" i="48"/>
  <c r="AR309" i="48"/>
  <c r="AR286" i="48"/>
  <c r="AS217" i="48"/>
  <c r="AR217" i="48"/>
  <c r="AS308" i="48"/>
  <c r="AR308" i="48"/>
  <c r="AR285" i="48"/>
  <c r="AS216" i="48"/>
  <c r="AR216" i="48"/>
  <c r="AS307" i="48"/>
  <c r="AR307" i="48"/>
  <c r="AR284" i="48"/>
  <c r="AS215" i="48"/>
  <c r="AR215" i="48"/>
  <c r="AS306" i="48"/>
  <c r="AR306" i="48"/>
  <c r="AR283" i="48"/>
  <c r="AS214" i="48"/>
  <c r="AR214" i="48"/>
  <c r="AS305" i="48"/>
  <c r="AR305" i="48"/>
  <c r="AR282" i="48"/>
  <c r="AS213" i="48"/>
  <c r="AR213" i="48"/>
  <c r="AS304" i="48"/>
  <c r="AR304" i="48"/>
  <c r="AR281" i="48"/>
  <c r="AR212" i="48"/>
  <c r="AR303" i="48"/>
  <c r="AR280" i="48"/>
  <c r="AR211" i="48"/>
  <c r="AQ322" i="48"/>
  <c r="AP322" i="48"/>
  <c r="AQ230" i="48"/>
  <c r="AP230" i="48"/>
  <c r="AQ321" i="48"/>
  <c r="AP321" i="48"/>
  <c r="AQ229" i="48"/>
  <c r="AP229" i="48"/>
  <c r="AQ320" i="48"/>
  <c r="AP320" i="48"/>
  <c r="AQ228" i="48"/>
  <c r="AP228" i="48"/>
  <c r="AQ319" i="48"/>
  <c r="AP319" i="48"/>
  <c r="AQ227" i="48"/>
  <c r="AP227" i="48"/>
  <c r="AQ318" i="48"/>
  <c r="AP318" i="48"/>
  <c r="AQ226" i="48"/>
  <c r="AP226" i="48"/>
  <c r="AQ317" i="48"/>
  <c r="AP317" i="48"/>
  <c r="AQ225" i="48"/>
  <c r="AP225" i="48"/>
  <c r="AQ316" i="48"/>
  <c r="AP316" i="48"/>
  <c r="AQ224" i="48"/>
  <c r="AP224" i="48"/>
  <c r="AQ315" i="48"/>
  <c r="AP315" i="48"/>
  <c r="AQ223" i="48"/>
  <c r="AP223" i="48"/>
  <c r="AQ314" i="48"/>
  <c r="AP314" i="48"/>
  <c r="AQ222" i="48"/>
  <c r="AP222" i="48"/>
  <c r="AQ313" i="48"/>
  <c r="AP313" i="48"/>
  <c r="AP290" i="48"/>
  <c r="AQ221" i="48"/>
  <c r="AP221" i="48"/>
  <c r="AQ312" i="48"/>
  <c r="AP312" i="48"/>
  <c r="AP289" i="48"/>
  <c r="AQ220" i="48"/>
  <c r="AP220" i="48"/>
  <c r="AQ311" i="48"/>
  <c r="AP311" i="48"/>
  <c r="AP288" i="48"/>
  <c r="AQ219" i="48"/>
  <c r="AP219" i="48"/>
  <c r="AQ310" i="48"/>
  <c r="AP310" i="48"/>
  <c r="AP287" i="48"/>
  <c r="AQ218" i="48"/>
  <c r="AP218" i="48"/>
  <c r="AQ309" i="48"/>
  <c r="AP309" i="48"/>
  <c r="AP286" i="48"/>
  <c r="AQ217" i="48"/>
  <c r="AP217" i="48"/>
  <c r="AQ308" i="48"/>
  <c r="AP308" i="48"/>
  <c r="AP285" i="48"/>
  <c r="AQ216" i="48"/>
  <c r="AP216" i="48"/>
  <c r="AQ307" i="48"/>
  <c r="AP307" i="48"/>
  <c r="AP284" i="48"/>
  <c r="AQ215" i="48"/>
  <c r="AP215" i="48"/>
  <c r="AQ306" i="48"/>
  <c r="AP306" i="48"/>
  <c r="AP283" i="48"/>
  <c r="AQ214" i="48"/>
  <c r="AP214" i="48"/>
  <c r="AQ305" i="48"/>
  <c r="AP305" i="48"/>
  <c r="AP282" i="48"/>
  <c r="AQ213" i="48"/>
  <c r="AP213" i="48"/>
  <c r="AQ304" i="48"/>
  <c r="AP304" i="48"/>
  <c r="AP281" i="48"/>
  <c r="AQ212" i="48"/>
  <c r="AP212" i="48"/>
  <c r="AQ303" i="48"/>
  <c r="AP303" i="48"/>
  <c r="AP280" i="48"/>
  <c r="AP211" i="48"/>
  <c r="AO322" i="48"/>
  <c r="AN322" i="48"/>
  <c r="AO230" i="48"/>
  <c r="AN230" i="48"/>
  <c r="AO321" i="48"/>
  <c r="AN321" i="48"/>
  <c r="AO229" i="48"/>
  <c r="AN229" i="48"/>
  <c r="AO320" i="48"/>
  <c r="AN320" i="48"/>
  <c r="AO228" i="48"/>
  <c r="AN228" i="48"/>
  <c r="AO319" i="48"/>
  <c r="AN319" i="48"/>
  <c r="AO227" i="48"/>
  <c r="AN227" i="48"/>
  <c r="AO318" i="48"/>
  <c r="AN318" i="48"/>
  <c r="AO226" i="48"/>
  <c r="AN226" i="48"/>
  <c r="AO317" i="48"/>
  <c r="AN317" i="48"/>
  <c r="AO225" i="48"/>
  <c r="AN225" i="48"/>
  <c r="AO316" i="48"/>
  <c r="AN316" i="48"/>
  <c r="AO224" i="48"/>
  <c r="AN224" i="48"/>
  <c r="AO315" i="48"/>
  <c r="AN315" i="48"/>
  <c r="AO223" i="48"/>
  <c r="AN223" i="48"/>
  <c r="AO314" i="48"/>
  <c r="AN314" i="48"/>
  <c r="AO222" i="48"/>
  <c r="AN222" i="48"/>
  <c r="AO313" i="48"/>
  <c r="AN313" i="48"/>
  <c r="AO221" i="48"/>
  <c r="AN221" i="48"/>
  <c r="AO312" i="48"/>
  <c r="AN312" i="48"/>
  <c r="AN289" i="48"/>
  <c r="AO220" i="48"/>
  <c r="AN220" i="48"/>
  <c r="AO311" i="48"/>
  <c r="AN311" i="48"/>
  <c r="AN288" i="48"/>
  <c r="AO219" i="48"/>
  <c r="AN219" i="48"/>
  <c r="AO310" i="48"/>
  <c r="AN310" i="48"/>
  <c r="AN287" i="48"/>
  <c r="AO218" i="48"/>
  <c r="AN218" i="48"/>
  <c r="AO309" i="48"/>
  <c r="AN309" i="48"/>
  <c r="AN286" i="48"/>
  <c r="AO217" i="48"/>
  <c r="AN217" i="48"/>
  <c r="AO308" i="48"/>
  <c r="AN308" i="48"/>
  <c r="AN285" i="48"/>
  <c r="AO216" i="48"/>
  <c r="AN216" i="48"/>
  <c r="AO307" i="48"/>
  <c r="AN307" i="48"/>
  <c r="AN284" i="48"/>
  <c r="AO215" i="48"/>
  <c r="AN215" i="48"/>
  <c r="AO306" i="48"/>
  <c r="AN306" i="48"/>
  <c r="AN283" i="48"/>
  <c r="AO214" i="48"/>
  <c r="AN214" i="48"/>
  <c r="AO305" i="48"/>
  <c r="AN305" i="48"/>
  <c r="AN282" i="48"/>
  <c r="AO213" i="48"/>
  <c r="AN213" i="48"/>
  <c r="AO304" i="48"/>
  <c r="AN304" i="48"/>
  <c r="AN281" i="48"/>
  <c r="AO212" i="48"/>
  <c r="AN212" i="48"/>
  <c r="AO303" i="48"/>
  <c r="AN303" i="48"/>
  <c r="AO211" i="48"/>
  <c r="AN211" i="48"/>
  <c r="S395" i="48" l="1"/>
  <c r="S397" i="48"/>
  <c r="S399" i="48"/>
  <c r="S401" i="48"/>
  <c r="S403" i="48"/>
  <c r="S405" i="48"/>
  <c r="S407" i="48"/>
  <c r="S409" i="48"/>
  <c r="S411" i="48"/>
  <c r="S413" i="48"/>
  <c r="AE395" i="48"/>
  <c r="AE397" i="48"/>
  <c r="AE399" i="48"/>
  <c r="AE401" i="48"/>
  <c r="AE403" i="48"/>
  <c r="AE405" i="48"/>
  <c r="AE407" i="48"/>
  <c r="AE409" i="48"/>
  <c r="AE411" i="48"/>
  <c r="AE413" i="48"/>
  <c r="Q395" i="48"/>
  <c r="Q397" i="48"/>
  <c r="Q399" i="48"/>
  <c r="Q401" i="48"/>
  <c r="Q403" i="48"/>
  <c r="Q405" i="48"/>
  <c r="Q407" i="48"/>
  <c r="Q409" i="48"/>
  <c r="Q411" i="48"/>
  <c r="Q413" i="48"/>
  <c r="AC395" i="48"/>
  <c r="AC397" i="48"/>
  <c r="AC399" i="48"/>
  <c r="AC401" i="48"/>
  <c r="AC403" i="48"/>
  <c r="AC405" i="48"/>
  <c r="AC407" i="48"/>
  <c r="AC409" i="48"/>
  <c r="AC411" i="48"/>
  <c r="AC413" i="48"/>
  <c r="AA395" i="48"/>
  <c r="AA397" i="48"/>
  <c r="AA399" i="48"/>
  <c r="AA401" i="48"/>
  <c r="AA403" i="48"/>
  <c r="AA405" i="48"/>
  <c r="AA407" i="48"/>
  <c r="AA409" i="48"/>
  <c r="AA411" i="48"/>
  <c r="AA413" i="48"/>
  <c r="Y395" i="48"/>
  <c r="Y397" i="48"/>
  <c r="Y399" i="48"/>
  <c r="Y401" i="48"/>
  <c r="Y403" i="48"/>
  <c r="Y405" i="48"/>
  <c r="Y407" i="48"/>
  <c r="Y409" i="48"/>
  <c r="Y411" i="48"/>
  <c r="Y413" i="48"/>
  <c r="W395" i="48"/>
  <c r="W397" i="48"/>
  <c r="W399" i="48"/>
  <c r="W401" i="48"/>
  <c r="W403" i="48"/>
  <c r="W405" i="48"/>
  <c r="W407" i="48"/>
  <c r="W409" i="48"/>
  <c r="W411" i="48"/>
  <c r="W413" i="48"/>
  <c r="S396" i="48"/>
  <c r="S398" i="48"/>
  <c r="S400" i="48"/>
  <c r="S402" i="48"/>
  <c r="S404" i="48"/>
  <c r="S406" i="48"/>
  <c r="S408" i="48"/>
  <c r="S410" i="48"/>
  <c r="S412" i="48"/>
  <c r="S414" i="48"/>
  <c r="AE396" i="48"/>
  <c r="AE398" i="48"/>
  <c r="AE400" i="48"/>
  <c r="AE402" i="48"/>
  <c r="AE404" i="48"/>
  <c r="AE406" i="48"/>
  <c r="AE408" i="48"/>
  <c r="AE410" i="48"/>
  <c r="AE412" i="48"/>
  <c r="AE414" i="48"/>
  <c r="Q396" i="48"/>
  <c r="Q398" i="48"/>
  <c r="Q400" i="48"/>
  <c r="Q402" i="48"/>
  <c r="Q404" i="48"/>
  <c r="Q406" i="48"/>
  <c r="Q408" i="48"/>
  <c r="Q410" i="48"/>
  <c r="Q412" i="48"/>
  <c r="Q414" i="48"/>
  <c r="AC396" i="48"/>
  <c r="AC398" i="48"/>
  <c r="AC400" i="48"/>
  <c r="AC402" i="48"/>
  <c r="AC404" i="48"/>
  <c r="AC406" i="48"/>
  <c r="AC408" i="48"/>
  <c r="AC410" i="48"/>
  <c r="AC412" i="48"/>
  <c r="AC414" i="48"/>
  <c r="AA396" i="48"/>
  <c r="AA398" i="48"/>
  <c r="AA400" i="48"/>
  <c r="AA402" i="48"/>
  <c r="AA404" i="48"/>
  <c r="AA406" i="48"/>
  <c r="AA408" i="48"/>
  <c r="AA410" i="48"/>
  <c r="AA412" i="48"/>
  <c r="AA414" i="48"/>
  <c r="Y396" i="48"/>
  <c r="Y398" i="48"/>
  <c r="Y400" i="48"/>
  <c r="Y402" i="48"/>
  <c r="Y404" i="48"/>
  <c r="Y406" i="48"/>
  <c r="Y408" i="48"/>
  <c r="Y410" i="48"/>
  <c r="Y412" i="48"/>
  <c r="Y414" i="48"/>
  <c r="W396" i="48"/>
  <c r="W398" i="48"/>
  <c r="W400" i="48"/>
  <c r="W402" i="48"/>
  <c r="W404" i="48"/>
  <c r="W406" i="48"/>
  <c r="W408" i="48"/>
  <c r="W410" i="48"/>
  <c r="W412" i="48"/>
  <c r="W414" i="48"/>
  <c r="O395" i="48"/>
  <c r="O397" i="48"/>
  <c r="O399" i="48"/>
  <c r="O401" i="48"/>
  <c r="O403" i="48"/>
  <c r="O405" i="48"/>
  <c r="O407" i="48"/>
  <c r="O409" i="48"/>
  <c r="O411" i="48"/>
  <c r="O413" i="48"/>
  <c r="O396" i="48"/>
  <c r="AN280" i="48"/>
  <c r="T257" i="48"/>
  <c r="AN257" i="48"/>
  <c r="AO257" i="48"/>
  <c r="U257" i="48"/>
  <c r="T329" i="48"/>
  <c r="AN329" i="48"/>
  <c r="AO329" i="48"/>
  <c r="U329" i="48"/>
  <c r="T330" i="48"/>
  <c r="AN330" i="48"/>
  <c r="AO330" i="48"/>
  <c r="U330" i="48"/>
  <c r="T331" i="48"/>
  <c r="AN331" i="48"/>
  <c r="AO331" i="48"/>
  <c r="U331" i="48"/>
  <c r="T292" i="48"/>
  <c r="AN292" i="48"/>
  <c r="AO292" i="48"/>
  <c r="U292" i="48"/>
  <c r="T293" i="48"/>
  <c r="AN293" i="48"/>
  <c r="AO293" i="48"/>
  <c r="U293" i="48"/>
  <c r="AN294" i="48"/>
  <c r="T294" i="48"/>
  <c r="AO294" i="48"/>
  <c r="U294" i="48"/>
  <c r="AP257" i="48"/>
  <c r="V257" i="48"/>
  <c r="W257" i="48"/>
  <c r="AQ257" i="48"/>
  <c r="V329" i="48"/>
  <c r="AP329" i="48"/>
  <c r="W329" i="48"/>
  <c r="AQ329" i="48"/>
  <c r="AP330" i="48"/>
  <c r="V330" i="48"/>
  <c r="W330" i="48"/>
  <c r="AQ330" i="48"/>
  <c r="AP331" i="48"/>
  <c r="V331" i="48"/>
  <c r="W331" i="48"/>
  <c r="AQ331" i="48"/>
  <c r="V292" i="48"/>
  <c r="AP292" i="48"/>
  <c r="W292" i="48"/>
  <c r="AQ292" i="48"/>
  <c r="AP293" i="48"/>
  <c r="V293" i="48"/>
  <c r="W293" i="48"/>
  <c r="AQ293" i="48"/>
  <c r="V294" i="48"/>
  <c r="AP294" i="48"/>
  <c r="W294" i="48"/>
  <c r="AQ294" i="48"/>
  <c r="X257" i="48"/>
  <c r="AR257" i="48"/>
  <c r="AS257" i="48"/>
  <c r="Y257" i="48"/>
  <c r="AR329" i="48"/>
  <c r="X329" i="48"/>
  <c r="AS329" i="48"/>
  <c r="Y329" i="48"/>
  <c r="AR330" i="48"/>
  <c r="X330" i="48"/>
  <c r="AS330" i="48"/>
  <c r="Y330" i="48"/>
  <c r="AR331" i="48"/>
  <c r="X331" i="48"/>
  <c r="AS331" i="48"/>
  <c r="Y331" i="48"/>
  <c r="AR292" i="48"/>
  <c r="X292" i="48"/>
  <c r="AS292" i="48"/>
  <c r="Y292" i="48"/>
  <c r="X293" i="48"/>
  <c r="AR293" i="48"/>
  <c r="AS293" i="48"/>
  <c r="Y293" i="48"/>
  <c r="X294" i="48"/>
  <c r="AR294" i="48"/>
  <c r="AS294" i="48"/>
  <c r="Y294" i="48"/>
  <c r="Z257" i="48"/>
  <c r="AT257" i="48"/>
  <c r="AA257" i="48"/>
  <c r="AU257" i="48"/>
  <c r="AT329" i="48"/>
  <c r="Z329" i="48"/>
  <c r="AA329" i="48"/>
  <c r="AU329" i="48"/>
  <c r="AT330" i="48"/>
  <c r="Z330" i="48"/>
  <c r="AA330" i="48"/>
  <c r="AU330" i="48"/>
  <c r="Z331" i="48"/>
  <c r="AT331" i="48"/>
  <c r="AA331" i="48"/>
  <c r="AU331" i="48"/>
  <c r="AT292" i="48"/>
  <c r="Z292" i="48"/>
  <c r="AA292" i="48"/>
  <c r="AU292" i="48"/>
  <c r="Z293" i="48"/>
  <c r="AT293" i="48"/>
  <c r="AA293" i="48"/>
  <c r="AU293" i="48"/>
  <c r="AT294" i="48"/>
  <c r="Z294" i="48"/>
  <c r="AA294" i="48"/>
  <c r="AU294" i="48"/>
  <c r="AB257" i="48"/>
  <c r="AV257" i="48"/>
  <c r="AW257" i="48"/>
  <c r="AC257" i="48"/>
  <c r="AB329" i="48"/>
  <c r="AV329" i="48"/>
  <c r="AW329" i="48"/>
  <c r="AC329" i="48"/>
  <c r="AB330" i="48"/>
  <c r="AV330" i="48"/>
  <c r="AW330" i="48"/>
  <c r="AC330" i="48"/>
  <c r="AB331" i="48"/>
  <c r="AV331" i="48"/>
  <c r="AW331" i="48"/>
  <c r="AC331" i="48"/>
  <c r="AB292" i="48"/>
  <c r="AV292" i="48"/>
  <c r="AW292" i="48"/>
  <c r="AC292" i="48"/>
  <c r="AV293" i="48"/>
  <c r="AB293" i="48"/>
  <c r="AW293" i="48"/>
  <c r="AC293" i="48"/>
  <c r="AB294" i="48"/>
  <c r="AV294" i="48"/>
  <c r="AW294" i="48"/>
  <c r="AC294" i="48"/>
  <c r="P257" i="48"/>
  <c r="AJ257" i="48"/>
  <c r="AK257" i="48"/>
  <c r="Q257" i="48"/>
  <c r="AJ329" i="48"/>
  <c r="P329" i="48"/>
  <c r="AK329" i="48"/>
  <c r="Q329" i="48"/>
  <c r="P330" i="48"/>
  <c r="AJ330" i="48"/>
  <c r="AK330" i="48"/>
  <c r="Q330" i="48"/>
  <c r="AJ331" i="48"/>
  <c r="P331" i="48"/>
  <c r="AK331" i="48"/>
  <c r="Q331" i="48"/>
  <c r="P292" i="48"/>
  <c r="AJ292" i="48"/>
  <c r="AK292" i="48"/>
  <c r="Q292" i="48"/>
  <c r="AJ293" i="48"/>
  <c r="P293" i="48"/>
  <c r="AK293" i="48"/>
  <c r="Q293" i="48"/>
  <c r="P294" i="48"/>
  <c r="AJ294" i="48"/>
  <c r="AK294" i="48"/>
  <c r="Q294" i="48"/>
  <c r="AD257" i="48"/>
  <c r="AX257" i="48"/>
  <c r="AE257" i="48"/>
  <c r="AY257" i="48"/>
  <c r="AX329" i="48"/>
  <c r="AD329" i="48"/>
  <c r="AE329" i="48"/>
  <c r="AY329" i="48"/>
  <c r="AD330" i="48"/>
  <c r="AX330" i="48"/>
  <c r="AE330" i="48"/>
  <c r="AY330" i="48"/>
  <c r="AX331" i="48"/>
  <c r="AD331" i="48"/>
  <c r="AE331" i="48"/>
  <c r="AY331" i="48"/>
  <c r="AX292" i="48"/>
  <c r="AD292" i="48"/>
  <c r="AE292" i="48"/>
  <c r="AY292" i="48"/>
  <c r="AX293" i="48"/>
  <c r="AD293" i="48"/>
  <c r="AE293" i="48"/>
  <c r="AY293" i="48"/>
  <c r="AD294" i="48"/>
  <c r="AX294" i="48"/>
  <c r="AE294" i="48"/>
  <c r="AY294" i="48"/>
  <c r="AD372" i="48"/>
  <c r="AE372" i="48"/>
  <c r="AD373" i="48"/>
  <c r="AE373" i="48"/>
  <c r="AD374" i="48"/>
  <c r="AE374" i="48"/>
  <c r="AD375" i="48"/>
  <c r="AE375" i="48"/>
  <c r="AD376" i="48"/>
  <c r="AE376" i="48"/>
  <c r="AD377" i="48"/>
  <c r="AE377" i="48"/>
  <c r="AD378" i="48"/>
  <c r="AE378" i="48"/>
  <c r="AD379" i="48"/>
  <c r="AE379" i="48"/>
  <c r="AD380" i="48"/>
  <c r="AE380" i="48"/>
  <c r="AD381" i="48"/>
  <c r="AE381" i="48"/>
  <c r="AD382" i="48"/>
  <c r="AE382" i="48"/>
  <c r="AD383" i="48"/>
  <c r="AE383" i="48"/>
  <c r="AD384" i="48"/>
  <c r="AE384" i="48"/>
  <c r="AD385" i="48"/>
  <c r="AE385" i="48"/>
  <c r="AD386" i="48"/>
  <c r="AE386" i="48"/>
  <c r="AD387" i="48"/>
  <c r="AE387" i="48"/>
  <c r="AD388" i="48"/>
  <c r="AE388" i="48"/>
  <c r="AD389" i="48"/>
  <c r="AE389" i="48"/>
  <c r="AD390" i="48"/>
  <c r="AE390" i="48"/>
  <c r="AD391" i="48"/>
  <c r="AE391" i="48"/>
  <c r="P372" i="48"/>
  <c r="Q372" i="48"/>
  <c r="P373" i="48"/>
  <c r="Q373" i="48"/>
  <c r="P374" i="48"/>
  <c r="Q374" i="48"/>
  <c r="P375" i="48"/>
  <c r="Q375" i="48"/>
  <c r="P376" i="48"/>
  <c r="Q376" i="48"/>
  <c r="P377" i="48"/>
  <c r="Q377" i="48"/>
  <c r="P378" i="48"/>
  <c r="Q378" i="48"/>
  <c r="P379" i="48"/>
  <c r="Q379" i="48"/>
  <c r="P380" i="48"/>
  <c r="Q380" i="48"/>
  <c r="P381" i="48"/>
  <c r="Q381" i="48"/>
  <c r="P382" i="48"/>
  <c r="Q382" i="48"/>
  <c r="P383" i="48"/>
  <c r="Q383" i="48"/>
  <c r="P384" i="48"/>
  <c r="Q384" i="48"/>
  <c r="P385" i="48"/>
  <c r="Q385" i="48"/>
  <c r="P386" i="48"/>
  <c r="Q386" i="48"/>
  <c r="P387" i="48"/>
  <c r="Q387" i="48"/>
  <c r="P388" i="48"/>
  <c r="Q388" i="48"/>
  <c r="P389" i="48"/>
  <c r="Q389" i="48"/>
  <c r="P390" i="48"/>
  <c r="Q390" i="48"/>
  <c r="P391" i="48"/>
  <c r="Q391" i="48"/>
  <c r="AB372" i="48"/>
  <c r="AC372" i="48"/>
  <c r="AB373" i="48"/>
  <c r="AC373" i="48"/>
  <c r="AB374" i="48"/>
  <c r="AC374" i="48"/>
  <c r="AB375" i="48"/>
  <c r="AC375" i="48"/>
  <c r="AB376" i="48"/>
  <c r="AC376" i="48"/>
  <c r="AB377" i="48"/>
  <c r="AC377" i="48"/>
  <c r="AB378" i="48"/>
  <c r="AC378" i="48"/>
  <c r="AB379" i="48"/>
  <c r="AC379" i="48"/>
  <c r="AB380" i="48"/>
  <c r="AC380" i="48"/>
  <c r="AB381" i="48"/>
  <c r="AC381" i="48"/>
  <c r="AB382" i="48"/>
  <c r="AC382" i="48"/>
  <c r="AB383" i="48"/>
  <c r="AC383" i="48"/>
  <c r="AB384" i="48"/>
  <c r="AC384" i="48"/>
  <c r="AB385" i="48"/>
  <c r="AC385" i="48"/>
  <c r="AB386" i="48"/>
  <c r="AC386" i="48"/>
  <c r="AB387" i="48"/>
  <c r="AC387" i="48"/>
  <c r="AB388" i="48"/>
  <c r="AC388" i="48"/>
  <c r="AB389" i="48"/>
  <c r="AC389" i="48"/>
  <c r="AB390" i="48"/>
  <c r="AC390" i="48"/>
  <c r="AB391" i="48"/>
  <c r="AC391" i="48"/>
  <c r="Z372" i="48"/>
  <c r="AA372" i="48"/>
  <c r="Z373" i="48"/>
  <c r="AA373" i="48"/>
  <c r="Z374" i="48"/>
  <c r="AA374" i="48"/>
  <c r="Z375" i="48"/>
  <c r="AA375" i="48"/>
  <c r="Z376" i="48"/>
  <c r="AA376" i="48"/>
  <c r="Z377" i="48"/>
  <c r="AA377" i="48"/>
  <c r="Z378" i="48"/>
  <c r="AA378" i="48"/>
  <c r="Z379" i="48"/>
  <c r="AA379" i="48"/>
  <c r="Z380" i="48"/>
  <c r="AA380" i="48"/>
  <c r="Z381" i="48"/>
  <c r="AA381" i="48"/>
  <c r="Z382" i="48"/>
  <c r="AA382" i="48"/>
  <c r="Z383" i="48"/>
  <c r="AA383" i="48"/>
  <c r="Z384" i="48"/>
  <c r="AA384" i="48"/>
  <c r="Z385" i="48"/>
  <c r="AA385" i="48"/>
  <c r="Z386" i="48"/>
  <c r="AA386" i="48"/>
  <c r="Z387" i="48"/>
  <c r="AA387" i="48"/>
  <c r="Z388" i="48"/>
  <c r="AA388" i="48"/>
  <c r="Z389" i="48"/>
  <c r="AA389" i="48"/>
  <c r="Z390" i="48"/>
  <c r="AA390" i="48"/>
  <c r="Z391" i="48"/>
  <c r="AA391" i="48"/>
  <c r="X372" i="48"/>
  <c r="Y372" i="48"/>
  <c r="X373" i="48"/>
  <c r="Y373" i="48"/>
  <c r="X374" i="48"/>
  <c r="Y374" i="48"/>
  <c r="X375" i="48"/>
  <c r="Y375" i="48"/>
  <c r="X376" i="48"/>
  <c r="Y376" i="48"/>
  <c r="X377" i="48"/>
  <c r="Y377" i="48"/>
  <c r="X378" i="48"/>
  <c r="Y378" i="48"/>
  <c r="X379" i="48"/>
  <c r="Y379" i="48"/>
  <c r="X380" i="48"/>
  <c r="Y380" i="48"/>
  <c r="X381" i="48"/>
  <c r="Y381" i="48"/>
  <c r="X382" i="48"/>
  <c r="Y382" i="48"/>
  <c r="X383" i="48"/>
  <c r="Y383" i="48"/>
  <c r="X384" i="48"/>
  <c r="Y384" i="48"/>
  <c r="X385" i="48"/>
  <c r="Y385" i="48"/>
  <c r="X386" i="48"/>
  <c r="Y386" i="48"/>
  <c r="X387" i="48"/>
  <c r="Y387" i="48"/>
  <c r="X388" i="48"/>
  <c r="Y388" i="48"/>
  <c r="X389" i="48"/>
  <c r="Y389" i="48"/>
  <c r="X390" i="48"/>
  <c r="Y390" i="48"/>
  <c r="X391" i="48"/>
  <c r="Y391" i="48"/>
  <c r="V372" i="48"/>
  <c r="W372" i="48"/>
  <c r="V373" i="48"/>
  <c r="W373" i="48"/>
  <c r="V374" i="48"/>
  <c r="W374" i="48"/>
  <c r="V375" i="48"/>
  <c r="W375" i="48"/>
  <c r="V376" i="48"/>
  <c r="W376" i="48"/>
  <c r="V377" i="48"/>
  <c r="W377" i="48"/>
  <c r="V378" i="48"/>
  <c r="W378" i="48"/>
  <c r="V379" i="48"/>
  <c r="W379" i="48"/>
  <c r="V380" i="48"/>
  <c r="W380" i="48"/>
  <c r="V381" i="48"/>
  <c r="W381" i="48"/>
  <c r="V382" i="48"/>
  <c r="W382" i="48"/>
  <c r="V383" i="48"/>
  <c r="W383" i="48"/>
  <c r="V384" i="48"/>
  <c r="W384" i="48"/>
  <c r="V385" i="48"/>
  <c r="W385" i="48"/>
  <c r="V386" i="48"/>
  <c r="W386" i="48"/>
  <c r="V387" i="48"/>
  <c r="W387" i="48"/>
  <c r="V388" i="48"/>
  <c r="W388" i="48"/>
  <c r="V389" i="48"/>
  <c r="W389" i="48"/>
  <c r="V390" i="48"/>
  <c r="W390" i="48"/>
  <c r="V391" i="48"/>
  <c r="W391" i="48"/>
  <c r="T372" i="48"/>
  <c r="U372" i="48"/>
  <c r="T373" i="48"/>
  <c r="U373" i="48"/>
  <c r="T374" i="48"/>
  <c r="U374" i="48"/>
  <c r="T375" i="48"/>
  <c r="U375" i="48"/>
  <c r="T376" i="48"/>
  <c r="U376" i="48"/>
  <c r="T377" i="48"/>
  <c r="U377" i="48"/>
  <c r="T378" i="48"/>
  <c r="U378" i="48"/>
  <c r="T379" i="48"/>
  <c r="U379" i="48"/>
  <c r="T380" i="48"/>
  <c r="U380" i="48"/>
  <c r="T381" i="48"/>
  <c r="U381" i="48"/>
  <c r="T382" i="48"/>
  <c r="U382" i="48"/>
  <c r="T383" i="48"/>
  <c r="U383" i="48"/>
  <c r="T384" i="48"/>
  <c r="U384" i="48"/>
  <c r="T385" i="48"/>
  <c r="U385" i="48"/>
  <c r="T386" i="48"/>
  <c r="U386" i="48"/>
  <c r="T387" i="48"/>
  <c r="U387" i="48"/>
  <c r="T388" i="48"/>
  <c r="U388" i="48"/>
  <c r="T389" i="48"/>
  <c r="U389" i="48"/>
  <c r="T390" i="48"/>
  <c r="U390" i="48"/>
  <c r="T391" i="48"/>
  <c r="U391" i="48"/>
  <c r="S372" i="48"/>
  <c r="R373" i="48"/>
  <c r="S373" i="48"/>
  <c r="R374" i="48"/>
  <c r="S374" i="48"/>
  <c r="R375" i="48"/>
  <c r="S375" i="48"/>
  <c r="R376" i="48"/>
  <c r="S376" i="48"/>
  <c r="R377" i="48"/>
  <c r="S377" i="48"/>
  <c r="R378" i="48"/>
  <c r="S378" i="48"/>
  <c r="R379" i="48"/>
  <c r="S379" i="48"/>
  <c r="R380" i="48"/>
  <c r="S380" i="48"/>
  <c r="R381" i="48"/>
  <c r="S381" i="48"/>
  <c r="R382" i="48"/>
  <c r="S382" i="48"/>
  <c r="R383" i="48"/>
  <c r="S383" i="48"/>
  <c r="R384" i="48"/>
  <c r="S384" i="48"/>
  <c r="R385" i="48"/>
  <c r="S385" i="48"/>
  <c r="R386" i="48"/>
  <c r="S386" i="48"/>
  <c r="R387" i="48"/>
  <c r="S387" i="48"/>
  <c r="R388" i="48"/>
  <c r="S388" i="48"/>
  <c r="R389" i="48"/>
  <c r="S389" i="48"/>
  <c r="R390" i="48"/>
  <c r="S390" i="48"/>
  <c r="R391" i="48"/>
  <c r="S391" i="48"/>
  <c r="T235" i="48"/>
  <c r="AN235" i="48"/>
  <c r="T327" i="48"/>
  <c r="AN327" i="48"/>
  <c r="T236" i="48"/>
  <c r="AN236" i="48"/>
  <c r="T328" i="48"/>
  <c r="AN328" i="48"/>
  <c r="T237" i="48"/>
  <c r="AN237" i="48"/>
  <c r="T260" i="48"/>
  <c r="AN260" i="48"/>
  <c r="T238" i="48"/>
  <c r="AN238" i="48"/>
  <c r="T261" i="48"/>
  <c r="AN261" i="48"/>
  <c r="T239" i="48"/>
  <c r="AN239" i="48"/>
  <c r="T262" i="48"/>
  <c r="AN262" i="48"/>
  <c r="T240" i="48"/>
  <c r="AN240" i="48"/>
  <c r="T263" i="48"/>
  <c r="AN263" i="48"/>
  <c r="T332" i="48"/>
  <c r="AN332" i="48"/>
  <c r="T241" i="48"/>
  <c r="AN241" i="48"/>
  <c r="T264" i="48"/>
  <c r="AN264" i="48"/>
  <c r="T333" i="48"/>
  <c r="AN333" i="48"/>
  <c r="T242" i="48"/>
  <c r="AN242" i="48"/>
  <c r="T265" i="48"/>
  <c r="AN265" i="48"/>
  <c r="T334" i="48"/>
  <c r="AN334" i="48"/>
  <c r="T243" i="48"/>
  <c r="AN243" i="48"/>
  <c r="T266" i="48"/>
  <c r="AN266" i="48"/>
  <c r="T335" i="48"/>
  <c r="AN335" i="48"/>
  <c r="T244" i="48"/>
  <c r="AN244" i="48"/>
  <c r="T267" i="48"/>
  <c r="AN267" i="48"/>
  <c r="T290" i="48"/>
  <c r="AN290" i="48"/>
  <c r="T336" i="48"/>
  <c r="AN336" i="48"/>
  <c r="T245" i="48"/>
  <c r="AN245" i="48"/>
  <c r="T268" i="48"/>
  <c r="AN268" i="48"/>
  <c r="AN291" i="48"/>
  <c r="T291" i="48"/>
  <c r="T337" i="48"/>
  <c r="AN337" i="48"/>
  <c r="T246" i="48"/>
  <c r="AN246" i="48"/>
  <c r="T269" i="48"/>
  <c r="AN269" i="48"/>
  <c r="T338" i="48"/>
  <c r="AN338" i="48"/>
  <c r="T247" i="48"/>
  <c r="AN247" i="48"/>
  <c r="T270" i="48"/>
  <c r="AN270" i="48"/>
  <c r="T339" i="48"/>
  <c r="AN339" i="48"/>
  <c r="T248" i="48"/>
  <c r="AN248" i="48"/>
  <c r="T271" i="48"/>
  <c r="AN271" i="48"/>
  <c r="T340" i="48"/>
  <c r="AN340" i="48"/>
  <c r="T249" i="48"/>
  <c r="AN249" i="48"/>
  <c r="T272" i="48"/>
  <c r="AN272" i="48"/>
  <c r="AN295" i="48"/>
  <c r="T295" i="48"/>
  <c r="T341" i="48"/>
  <c r="AN341" i="48"/>
  <c r="T250" i="48"/>
  <c r="AN250" i="48"/>
  <c r="T273" i="48"/>
  <c r="AN273" i="48"/>
  <c r="T296" i="48"/>
  <c r="AN296" i="48"/>
  <c r="T342" i="48"/>
  <c r="AN342" i="48"/>
  <c r="T251" i="48"/>
  <c r="AN251" i="48"/>
  <c r="T274" i="48"/>
  <c r="AN274" i="48"/>
  <c r="AN297" i="48"/>
  <c r="T297" i="48"/>
  <c r="T343" i="48"/>
  <c r="AN343" i="48"/>
  <c r="T252" i="48"/>
  <c r="AN252" i="48"/>
  <c r="T275" i="48"/>
  <c r="AN275" i="48"/>
  <c r="AN298" i="48"/>
  <c r="T298" i="48"/>
  <c r="T344" i="48"/>
  <c r="AN344" i="48"/>
  <c r="T253" i="48"/>
  <c r="AN253" i="48"/>
  <c r="T276" i="48"/>
  <c r="AN276" i="48"/>
  <c r="AN299" i="48"/>
  <c r="T299" i="48"/>
  <c r="T345" i="48"/>
  <c r="AN345" i="48"/>
  <c r="V234" i="48"/>
  <c r="AP234" i="48"/>
  <c r="V326" i="48"/>
  <c r="AP326" i="48"/>
  <c r="V235" i="48"/>
  <c r="AP235" i="48"/>
  <c r="V258" i="48"/>
  <c r="AP258" i="48"/>
  <c r="V327" i="48"/>
  <c r="AP327" i="48"/>
  <c r="V236" i="48"/>
  <c r="AP236" i="48"/>
  <c r="V259" i="48"/>
  <c r="AP259" i="48"/>
  <c r="V328" i="48"/>
  <c r="AP328" i="48"/>
  <c r="V237" i="48"/>
  <c r="AP237" i="48"/>
  <c r="V260" i="48"/>
  <c r="AP260" i="48"/>
  <c r="V238" i="48"/>
  <c r="AP238" i="48"/>
  <c r="V261" i="48"/>
  <c r="AP261" i="48"/>
  <c r="V239" i="48"/>
  <c r="AP239" i="48"/>
  <c r="V262" i="48"/>
  <c r="AP262" i="48"/>
  <c r="V240" i="48"/>
  <c r="AP240" i="48"/>
  <c r="V263" i="48"/>
  <c r="AP263" i="48"/>
  <c r="V332" i="48"/>
  <c r="AP332" i="48"/>
  <c r="V241" i="48"/>
  <c r="AP241" i="48"/>
  <c r="V264" i="48"/>
  <c r="AP264" i="48"/>
  <c r="V333" i="48"/>
  <c r="AP333" i="48"/>
  <c r="V242" i="48"/>
  <c r="AP242" i="48"/>
  <c r="V265" i="48"/>
  <c r="AP265" i="48"/>
  <c r="V334" i="48"/>
  <c r="AP334" i="48"/>
  <c r="V243" i="48"/>
  <c r="AP243" i="48"/>
  <c r="V266" i="48"/>
  <c r="AP266" i="48"/>
  <c r="V335" i="48"/>
  <c r="AP335" i="48"/>
  <c r="V244" i="48"/>
  <c r="AP244" i="48"/>
  <c r="V267" i="48"/>
  <c r="AP267" i="48"/>
  <c r="V336" i="48"/>
  <c r="AP336" i="48"/>
  <c r="V245" i="48"/>
  <c r="AP245" i="48"/>
  <c r="V268" i="48"/>
  <c r="AP268" i="48"/>
  <c r="V291" i="48"/>
  <c r="AP291" i="48"/>
  <c r="V337" i="48"/>
  <c r="AP337" i="48"/>
  <c r="V246" i="48"/>
  <c r="AP246" i="48"/>
  <c r="V269" i="48"/>
  <c r="AP269" i="48"/>
  <c r="V338" i="48"/>
  <c r="AP338" i="48"/>
  <c r="V247" i="48"/>
  <c r="AP247" i="48"/>
  <c r="V270" i="48"/>
  <c r="AP270" i="48"/>
  <c r="V339" i="48"/>
  <c r="AP339" i="48"/>
  <c r="V248" i="48"/>
  <c r="AP248" i="48"/>
  <c r="V271" i="48"/>
  <c r="AP271" i="48"/>
  <c r="V340" i="48"/>
  <c r="AP340" i="48"/>
  <c r="V249" i="48"/>
  <c r="AP249" i="48"/>
  <c r="V272" i="48"/>
  <c r="AP272" i="48"/>
  <c r="AP295" i="48"/>
  <c r="V295" i="48"/>
  <c r="V341" i="48"/>
  <c r="AP341" i="48"/>
  <c r="V250" i="48"/>
  <c r="AP250" i="48"/>
  <c r="V273" i="48"/>
  <c r="AP273" i="48"/>
  <c r="AP296" i="48"/>
  <c r="V296" i="48"/>
  <c r="V342" i="48"/>
  <c r="AP342" i="48"/>
  <c r="V251" i="48"/>
  <c r="AP251" i="48"/>
  <c r="V274" i="48"/>
  <c r="AP274" i="48"/>
  <c r="AP297" i="48"/>
  <c r="V297" i="48"/>
  <c r="V343" i="48"/>
  <c r="AP343" i="48"/>
  <c r="V252" i="48"/>
  <c r="AP252" i="48"/>
  <c r="V275" i="48"/>
  <c r="AP275" i="48"/>
  <c r="AP298" i="48"/>
  <c r="V298" i="48"/>
  <c r="V344" i="48"/>
  <c r="AP344" i="48"/>
  <c r="V253" i="48"/>
  <c r="AP253" i="48"/>
  <c r="V276" i="48"/>
  <c r="AP276" i="48"/>
  <c r="AP299" i="48"/>
  <c r="V299" i="48"/>
  <c r="V345" i="48"/>
  <c r="AP345" i="48"/>
  <c r="X234" i="48"/>
  <c r="AR234" i="48"/>
  <c r="X326" i="48"/>
  <c r="AR326" i="48"/>
  <c r="X235" i="48"/>
  <c r="AR235" i="48"/>
  <c r="X258" i="48"/>
  <c r="AR258" i="48"/>
  <c r="X327" i="48"/>
  <c r="AR327" i="48"/>
  <c r="X236" i="48"/>
  <c r="AR236" i="48"/>
  <c r="X259" i="48"/>
  <c r="AR259" i="48"/>
  <c r="X328" i="48"/>
  <c r="AR328" i="48"/>
  <c r="X237" i="48"/>
  <c r="AR237" i="48"/>
  <c r="X260" i="48"/>
  <c r="AR260" i="48"/>
  <c r="X238" i="48"/>
  <c r="AR238" i="48"/>
  <c r="X261" i="48"/>
  <c r="AR261" i="48"/>
  <c r="X239" i="48"/>
  <c r="AR239" i="48"/>
  <c r="X262" i="48"/>
  <c r="AR262" i="48"/>
  <c r="X240" i="48"/>
  <c r="AR240" i="48"/>
  <c r="X263" i="48"/>
  <c r="AR263" i="48"/>
  <c r="X332" i="48"/>
  <c r="AR332" i="48"/>
  <c r="X241" i="48"/>
  <c r="AR241" i="48"/>
  <c r="X264" i="48"/>
  <c r="AR264" i="48"/>
  <c r="X333" i="48"/>
  <c r="AR333" i="48"/>
  <c r="X242" i="48"/>
  <c r="AR242" i="48"/>
  <c r="X265" i="48"/>
  <c r="AR265" i="48"/>
  <c r="X334" i="48"/>
  <c r="AR334" i="48"/>
  <c r="X243" i="48"/>
  <c r="AR243" i="48"/>
  <c r="X266" i="48"/>
  <c r="AR266" i="48"/>
  <c r="X335" i="48"/>
  <c r="AR335" i="48"/>
  <c r="X244" i="48"/>
  <c r="AR244" i="48"/>
  <c r="X267" i="48"/>
  <c r="AR267" i="48"/>
  <c r="X290" i="48"/>
  <c r="AR290" i="48"/>
  <c r="X336" i="48"/>
  <c r="AR336" i="48"/>
  <c r="X245" i="48"/>
  <c r="AR245" i="48"/>
  <c r="X268" i="48"/>
  <c r="AR268" i="48"/>
  <c r="AR291" i="48"/>
  <c r="X291" i="48"/>
  <c r="X337" i="48"/>
  <c r="AR337" i="48"/>
  <c r="X246" i="48"/>
  <c r="AR246" i="48"/>
  <c r="X269" i="48"/>
  <c r="AR269" i="48"/>
  <c r="X338" i="48"/>
  <c r="AR338" i="48"/>
  <c r="X247" i="48"/>
  <c r="AR247" i="48"/>
  <c r="X270" i="48"/>
  <c r="AR270" i="48"/>
  <c r="X339" i="48"/>
  <c r="AR339" i="48"/>
  <c r="X248" i="48"/>
  <c r="AR248" i="48"/>
  <c r="X271" i="48"/>
  <c r="AR271" i="48"/>
  <c r="X340" i="48"/>
  <c r="AR340" i="48"/>
  <c r="X249" i="48"/>
  <c r="AR249" i="48"/>
  <c r="X272" i="48"/>
  <c r="AR272" i="48"/>
  <c r="AR295" i="48"/>
  <c r="X295" i="48"/>
  <c r="X341" i="48"/>
  <c r="AR341" i="48"/>
  <c r="X250" i="48"/>
  <c r="AR250" i="48"/>
  <c r="X273" i="48"/>
  <c r="AR273" i="48"/>
  <c r="AR296" i="48"/>
  <c r="X296" i="48"/>
  <c r="X342" i="48"/>
  <c r="AR342" i="48"/>
  <c r="X251" i="48"/>
  <c r="AR251" i="48"/>
  <c r="X274" i="48"/>
  <c r="AR274" i="48"/>
  <c r="AR297" i="48"/>
  <c r="X297" i="48"/>
  <c r="X343" i="48"/>
  <c r="AR343" i="48"/>
  <c r="X252" i="48"/>
  <c r="AR252" i="48"/>
  <c r="X275" i="48"/>
  <c r="AR275" i="48"/>
  <c r="AR298" i="48"/>
  <c r="X298" i="48"/>
  <c r="X344" i="48"/>
  <c r="AR344" i="48"/>
  <c r="X253" i="48"/>
  <c r="AR253" i="48"/>
  <c r="X276" i="48"/>
  <c r="AR276" i="48"/>
  <c r="AR299" i="48"/>
  <c r="X299" i="48"/>
  <c r="X345" i="48"/>
  <c r="AR345" i="48"/>
  <c r="Z234" i="48"/>
  <c r="AT234" i="48"/>
  <c r="Z326" i="48"/>
  <c r="AT326" i="48"/>
  <c r="Z235" i="48"/>
  <c r="AT235" i="48"/>
  <c r="Z258" i="48"/>
  <c r="AT258" i="48"/>
  <c r="Z327" i="48"/>
  <c r="AT327" i="48"/>
  <c r="Z236" i="48"/>
  <c r="AT236" i="48"/>
  <c r="Z259" i="48"/>
  <c r="AT259" i="48"/>
  <c r="Z328" i="48"/>
  <c r="AT328" i="48"/>
  <c r="Z237" i="48"/>
  <c r="AT237" i="48"/>
  <c r="Z260" i="48"/>
  <c r="AT260" i="48"/>
  <c r="Z238" i="48"/>
  <c r="AT238" i="48"/>
  <c r="Z261" i="48"/>
  <c r="AT261" i="48"/>
  <c r="Z239" i="48"/>
  <c r="AT239" i="48"/>
  <c r="Z262" i="48"/>
  <c r="AT262" i="48"/>
  <c r="Z240" i="48"/>
  <c r="AT240" i="48"/>
  <c r="Z263" i="48"/>
  <c r="AT263" i="48"/>
  <c r="Z332" i="48"/>
  <c r="AT332" i="48"/>
  <c r="Z241" i="48"/>
  <c r="AT241" i="48"/>
  <c r="Z264" i="48"/>
  <c r="AT264" i="48"/>
  <c r="Z333" i="48"/>
  <c r="AT333" i="48"/>
  <c r="Z242" i="48"/>
  <c r="AT242" i="48"/>
  <c r="Z265" i="48"/>
  <c r="AT265" i="48"/>
  <c r="Z334" i="48"/>
  <c r="AT334" i="48"/>
  <c r="Z243" i="48"/>
  <c r="AT243" i="48"/>
  <c r="Z266" i="48"/>
  <c r="AT266" i="48"/>
  <c r="Z335" i="48"/>
  <c r="AT335" i="48"/>
  <c r="Z244" i="48"/>
  <c r="AT244" i="48"/>
  <c r="Z267" i="48"/>
  <c r="AT267" i="48"/>
  <c r="Z336" i="48"/>
  <c r="AT336" i="48"/>
  <c r="Z245" i="48"/>
  <c r="AT245" i="48"/>
  <c r="Z268" i="48"/>
  <c r="AT268" i="48"/>
  <c r="Z291" i="48"/>
  <c r="AT291" i="48"/>
  <c r="Z337" i="48"/>
  <c r="AT337" i="48"/>
  <c r="Z246" i="48"/>
  <c r="AT246" i="48"/>
  <c r="Z269" i="48"/>
  <c r="AT269" i="48"/>
  <c r="Z338" i="48"/>
  <c r="AT338" i="48"/>
  <c r="Z247" i="48"/>
  <c r="AT247" i="48"/>
  <c r="Z270" i="48"/>
  <c r="AT270" i="48"/>
  <c r="Z339" i="48"/>
  <c r="AT339" i="48"/>
  <c r="Z248" i="48"/>
  <c r="AT248" i="48"/>
  <c r="Z271" i="48"/>
  <c r="AT271" i="48"/>
  <c r="Z340" i="48"/>
  <c r="AT340" i="48"/>
  <c r="Z249" i="48"/>
  <c r="AT249" i="48"/>
  <c r="Z272" i="48"/>
  <c r="AT272" i="48"/>
  <c r="AT295" i="48"/>
  <c r="Z295" i="48"/>
  <c r="Z341" i="48"/>
  <c r="AT341" i="48"/>
  <c r="Z250" i="48"/>
  <c r="AT250" i="48"/>
  <c r="Z273" i="48"/>
  <c r="AT273" i="48"/>
  <c r="AT296" i="48"/>
  <c r="Z296" i="48"/>
  <c r="Z342" i="48"/>
  <c r="AT342" i="48"/>
  <c r="Z251" i="48"/>
  <c r="AT251" i="48"/>
  <c r="Z274" i="48"/>
  <c r="AT274" i="48"/>
  <c r="AT297" i="48"/>
  <c r="Z297" i="48"/>
  <c r="Z343" i="48"/>
  <c r="AT343" i="48"/>
  <c r="Z252" i="48"/>
  <c r="AT252" i="48"/>
  <c r="Z275" i="48"/>
  <c r="AT275" i="48"/>
  <c r="AT298" i="48"/>
  <c r="Z298" i="48"/>
  <c r="Z344" i="48"/>
  <c r="AT344" i="48"/>
  <c r="Z253" i="48"/>
  <c r="AT253" i="48"/>
  <c r="Z276" i="48"/>
  <c r="AT276" i="48"/>
  <c r="AT299" i="48"/>
  <c r="Z299" i="48"/>
  <c r="Z345" i="48"/>
  <c r="AT345" i="48"/>
  <c r="AB234" i="48"/>
  <c r="AV234" i="48"/>
  <c r="AB326" i="48"/>
  <c r="AV326" i="48"/>
  <c r="AB235" i="48"/>
  <c r="AV235" i="48"/>
  <c r="AB258" i="48"/>
  <c r="AV258" i="48"/>
  <c r="AB327" i="48"/>
  <c r="AV327" i="48"/>
  <c r="AB236" i="48"/>
  <c r="AV236" i="48"/>
  <c r="AB259" i="48"/>
  <c r="AV259" i="48"/>
  <c r="AB328" i="48"/>
  <c r="AV328" i="48"/>
  <c r="AB237" i="48"/>
  <c r="AV237" i="48"/>
  <c r="AB260" i="48"/>
  <c r="AV260" i="48"/>
  <c r="AB238" i="48"/>
  <c r="AV238" i="48"/>
  <c r="AB261" i="48"/>
  <c r="AV261" i="48"/>
  <c r="AB239" i="48"/>
  <c r="AV239" i="48"/>
  <c r="AB262" i="48"/>
  <c r="AV262" i="48"/>
  <c r="AB240" i="48"/>
  <c r="AV240" i="48"/>
  <c r="AB263" i="48"/>
  <c r="AV263" i="48"/>
  <c r="AB332" i="48"/>
  <c r="AV332" i="48"/>
  <c r="AB241" i="48"/>
  <c r="AV241" i="48"/>
  <c r="AB264" i="48"/>
  <c r="AV264" i="48"/>
  <c r="AB333" i="48"/>
  <c r="AV333" i="48"/>
  <c r="AB242" i="48"/>
  <c r="AV242" i="48"/>
  <c r="AB265" i="48"/>
  <c r="AV265" i="48"/>
  <c r="AB334" i="48"/>
  <c r="AV334" i="48"/>
  <c r="AB243" i="48"/>
  <c r="AV243" i="48"/>
  <c r="AB266" i="48"/>
  <c r="AV266" i="48"/>
  <c r="AB335" i="48"/>
  <c r="AV335" i="48"/>
  <c r="AB244" i="48"/>
  <c r="AV244" i="48"/>
  <c r="AB267" i="48"/>
  <c r="AV267" i="48"/>
  <c r="AB290" i="48"/>
  <c r="AV290" i="48"/>
  <c r="AB336" i="48"/>
  <c r="AV336" i="48"/>
  <c r="AB245" i="48"/>
  <c r="AV245" i="48"/>
  <c r="AB268" i="48"/>
  <c r="AV268" i="48"/>
  <c r="AV291" i="48"/>
  <c r="AB291" i="48"/>
  <c r="AB337" i="48"/>
  <c r="AV337" i="48"/>
  <c r="AB246" i="48"/>
  <c r="AV246" i="48"/>
  <c r="AB269" i="48"/>
  <c r="AV269" i="48"/>
  <c r="AB338" i="48"/>
  <c r="AV338" i="48"/>
  <c r="AB247" i="48"/>
  <c r="AV247" i="48"/>
  <c r="AB270" i="48"/>
  <c r="AV270" i="48"/>
  <c r="AB339" i="48"/>
  <c r="AV339" i="48"/>
  <c r="AB248" i="48"/>
  <c r="AV248" i="48"/>
  <c r="AB271" i="48"/>
  <c r="AV271" i="48"/>
  <c r="AB340" i="48"/>
  <c r="AV340" i="48"/>
  <c r="AB249" i="48"/>
  <c r="AV249" i="48"/>
  <c r="AB272" i="48"/>
  <c r="AV272" i="48"/>
  <c r="AV295" i="48"/>
  <c r="AB295" i="48"/>
  <c r="AB341" i="48"/>
  <c r="AV341" i="48"/>
  <c r="AB250" i="48"/>
  <c r="AV250" i="48"/>
  <c r="AB273" i="48"/>
  <c r="AV273" i="48"/>
  <c r="AV296" i="48"/>
  <c r="AB296" i="48"/>
  <c r="AB342" i="48"/>
  <c r="AV342" i="48"/>
  <c r="AB251" i="48"/>
  <c r="AV251" i="48"/>
  <c r="AB274" i="48"/>
  <c r="AV274" i="48"/>
  <c r="AV297" i="48"/>
  <c r="AB297" i="48"/>
  <c r="AB343" i="48"/>
  <c r="AV343" i="48"/>
  <c r="AB252" i="48"/>
  <c r="AV252" i="48"/>
  <c r="AB275" i="48"/>
  <c r="AV275" i="48"/>
  <c r="AV298" i="48"/>
  <c r="AB298" i="48"/>
  <c r="AB344" i="48"/>
  <c r="AV344" i="48"/>
  <c r="AB253" i="48"/>
  <c r="AV253" i="48"/>
  <c r="AB276" i="48"/>
  <c r="AV276" i="48"/>
  <c r="AV299" i="48"/>
  <c r="AB299" i="48"/>
  <c r="AB345" i="48"/>
  <c r="AV345" i="48"/>
  <c r="P234" i="48"/>
  <c r="AJ234" i="48"/>
  <c r="P326" i="48"/>
  <c r="AJ326" i="48"/>
  <c r="P235" i="48"/>
  <c r="AJ235" i="48"/>
  <c r="P258" i="48"/>
  <c r="AJ258" i="48"/>
  <c r="P327" i="48"/>
  <c r="AJ327" i="48"/>
  <c r="P236" i="48"/>
  <c r="AJ236" i="48"/>
  <c r="P259" i="48"/>
  <c r="AJ259" i="48"/>
  <c r="P328" i="48"/>
  <c r="AJ328" i="48"/>
  <c r="P237" i="48"/>
  <c r="AJ237" i="48"/>
  <c r="P260" i="48"/>
  <c r="AJ260" i="48"/>
  <c r="P238" i="48"/>
  <c r="AJ238" i="48"/>
  <c r="P261" i="48"/>
  <c r="AJ261" i="48"/>
  <c r="P239" i="48"/>
  <c r="AJ239" i="48"/>
  <c r="P262" i="48"/>
  <c r="AJ262" i="48"/>
  <c r="P240" i="48"/>
  <c r="AJ240" i="48"/>
  <c r="P263" i="48"/>
  <c r="AJ263" i="48"/>
  <c r="P332" i="48"/>
  <c r="AJ332" i="48"/>
  <c r="P241" i="48"/>
  <c r="AJ241" i="48"/>
  <c r="P264" i="48"/>
  <c r="AJ264" i="48"/>
  <c r="P333" i="48"/>
  <c r="AJ333" i="48"/>
  <c r="P242" i="48"/>
  <c r="AJ242" i="48"/>
  <c r="P265" i="48"/>
  <c r="AJ265" i="48"/>
  <c r="P334" i="48"/>
  <c r="AJ334" i="48"/>
  <c r="P243" i="48"/>
  <c r="AJ243" i="48"/>
  <c r="P266" i="48"/>
  <c r="AJ266" i="48"/>
  <c r="P335" i="48"/>
  <c r="AJ335" i="48"/>
  <c r="P244" i="48"/>
  <c r="AJ244" i="48"/>
  <c r="P267" i="48"/>
  <c r="AJ267" i="48"/>
  <c r="P290" i="48"/>
  <c r="AJ290" i="48"/>
  <c r="P336" i="48"/>
  <c r="AJ336" i="48"/>
  <c r="P245" i="48"/>
  <c r="AJ245" i="48"/>
  <c r="P268" i="48"/>
  <c r="AJ268" i="48"/>
  <c r="AJ291" i="48"/>
  <c r="P291" i="48"/>
  <c r="P337" i="48"/>
  <c r="AJ337" i="48"/>
  <c r="P246" i="48"/>
  <c r="AJ246" i="48"/>
  <c r="P269" i="48"/>
  <c r="AJ269" i="48"/>
  <c r="P338" i="48"/>
  <c r="AJ338" i="48"/>
  <c r="P247" i="48"/>
  <c r="AJ247" i="48"/>
  <c r="P270" i="48"/>
  <c r="AJ270" i="48"/>
  <c r="P339" i="48"/>
  <c r="AJ339" i="48"/>
  <c r="P248" i="48"/>
  <c r="AJ248" i="48"/>
  <c r="P271" i="48"/>
  <c r="AJ271" i="48"/>
  <c r="P340" i="48"/>
  <c r="AJ340" i="48"/>
  <c r="P249" i="48"/>
  <c r="AJ249" i="48"/>
  <c r="P272" i="48"/>
  <c r="AJ272" i="48"/>
  <c r="AJ295" i="48"/>
  <c r="P295" i="48"/>
  <c r="P341" i="48"/>
  <c r="AJ341" i="48"/>
  <c r="P250" i="48"/>
  <c r="AJ250" i="48"/>
  <c r="P273" i="48"/>
  <c r="AJ273" i="48"/>
  <c r="P296" i="48"/>
  <c r="AJ296" i="48"/>
  <c r="P342" i="48"/>
  <c r="AJ342" i="48"/>
  <c r="P251" i="48"/>
  <c r="AJ251" i="48"/>
  <c r="P274" i="48"/>
  <c r="AJ274" i="48"/>
  <c r="AJ297" i="48"/>
  <c r="P297" i="48"/>
  <c r="P343" i="48"/>
  <c r="AJ343" i="48"/>
  <c r="P252" i="48"/>
  <c r="AJ252" i="48"/>
  <c r="P275" i="48"/>
  <c r="AJ275" i="48"/>
  <c r="AJ298" i="48"/>
  <c r="P298" i="48"/>
  <c r="P344" i="48"/>
  <c r="AJ344" i="48"/>
  <c r="P253" i="48"/>
  <c r="AJ253" i="48"/>
  <c r="P276" i="48"/>
  <c r="AJ276" i="48"/>
  <c r="AJ299" i="48"/>
  <c r="P299" i="48"/>
  <c r="P345" i="48"/>
  <c r="AJ345" i="48"/>
  <c r="AD234" i="48"/>
  <c r="AX234" i="48"/>
  <c r="AD326" i="48"/>
  <c r="AX326" i="48"/>
  <c r="AD235" i="48"/>
  <c r="AX235" i="48"/>
  <c r="AD258" i="48"/>
  <c r="AX258" i="48"/>
  <c r="AD327" i="48"/>
  <c r="AX327" i="48"/>
  <c r="AD236" i="48"/>
  <c r="AX236" i="48"/>
  <c r="AD259" i="48"/>
  <c r="AX259" i="48"/>
  <c r="AD328" i="48"/>
  <c r="AX328" i="48"/>
  <c r="AD237" i="48"/>
  <c r="AX237" i="48"/>
  <c r="AD260" i="48"/>
  <c r="AX260" i="48"/>
  <c r="AD238" i="48"/>
  <c r="AX238" i="48"/>
  <c r="AD261" i="48"/>
  <c r="AX261" i="48"/>
  <c r="AD239" i="48"/>
  <c r="AX239" i="48"/>
  <c r="AD262" i="48"/>
  <c r="AX262" i="48"/>
  <c r="AD240" i="48"/>
  <c r="AX240" i="48"/>
  <c r="AD263" i="48"/>
  <c r="AX263" i="48"/>
  <c r="AD332" i="48"/>
  <c r="AX332" i="48"/>
  <c r="AD241" i="48"/>
  <c r="AX241" i="48"/>
  <c r="AD264" i="48"/>
  <c r="AX264" i="48"/>
  <c r="AD333" i="48"/>
  <c r="AX333" i="48"/>
  <c r="AD242" i="48"/>
  <c r="AX242" i="48"/>
  <c r="AD265" i="48"/>
  <c r="AX265" i="48"/>
  <c r="AD334" i="48"/>
  <c r="AX334" i="48"/>
  <c r="AD243" i="48"/>
  <c r="AX243" i="48"/>
  <c r="AD266" i="48"/>
  <c r="AX266" i="48"/>
  <c r="AD335" i="48"/>
  <c r="AX335" i="48"/>
  <c r="AD244" i="48"/>
  <c r="AX244" i="48"/>
  <c r="AD267" i="48"/>
  <c r="AX267" i="48"/>
  <c r="AX290" i="48"/>
  <c r="AD290" i="48"/>
  <c r="AD336" i="48"/>
  <c r="AX336" i="48"/>
  <c r="AD245" i="48"/>
  <c r="AX245" i="48"/>
  <c r="AD268" i="48"/>
  <c r="AX268" i="48"/>
  <c r="AD291" i="48"/>
  <c r="AX291" i="48"/>
  <c r="AD337" i="48"/>
  <c r="AX337" i="48"/>
  <c r="AD246" i="48"/>
  <c r="AX246" i="48"/>
  <c r="AD269" i="48"/>
  <c r="AX269" i="48"/>
  <c r="AD338" i="48"/>
  <c r="AX338" i="48"/>
  <c r="AD247" i="48"/>
  <c r="AX247" i="48"/>
  <c r="AD270" i="48"/>
  <c r="AX270" i="48"/>
  <c r="AD339" i="48"/>
  <c r="AX339" i="48"/>
  <c r="AD248" i="48"/>
  <c r="AX248" i="48"/>
  <c r="AD271" i="48"/>
  <c r="AX271" i="48"/>
  <c r="AD340" i="48"/>
  <c r="AX340" i="48"/>
  <c r="AD249" i="48"/>
  <c r="AX249" i="48"/>
  <c r="AD272" i="48"/>
  <c r="AX272" i="48"/>
  <c r="AX295" i="48"/>
  <c r="AD295" i="48"/>
  <c r="AD341" i="48"/>
  <c r="AX341" i="48"/>
  <c r="AD250" i="48"/>
  <c r="AX250" i="48"/>
  <c r="AD273" i="48"/>
  <c r="AX273" i="48"/>
  <c r="AX296" i="48"/>
  <c r="AD296" i="48"/>
  <c r="AD342" i="48"/>
  <c r="AX342" i="48"/>
  <c r="AD251" i="48"/>
  <c r="AX251" i="48"/>
  <c r="AD274" i="48"/>
  <c r="AX274" i="48"/>
  <c r="AX297" i="48"/>
  <c r="AD297" i="48"/>
  <c r="AD343" i="48"/>
  <c r="AX343" i="48"/>
  <c r="AD252" i="48"/>
  <c r="AX252" i="48"/>
  <c r="AD275" i="48"/>
  <c r="AX275" i="48"/>
  <c r="AX298" i="48"/>
  <c r="AD298" i="48"/>
  <c r="AD344" i="48"/>
  <c r="AX344" i="48"/>
  <c r="AD253" i="48"/>
  <c r="AX253" i="48"/>
  <c r="AD276" i="48"/>
  <c r="AX276" i="48"/>
  <c r="AX299" i="48"/>
  <c r="AD299" i="48"/>
  <c r="AD345" i="48"/>
  <c r="AX345" i="48"/>
  <c r="AX349" i="48"/>
  <c r="AX350" i="48"/>
  <c r="AX351" i="48"/>
  <c r="AX352" i="48"/>
  <c r="AX353" i="48"/>
  <c r="AX354" i="48"/>
  <c r="AX355" i="48"/>
  <c r="AX356" i="48"/>
  <c r="AX357" i="48"/>
  <c r="AX358" i="48"/>
  <c r="AX359" i="48"/>
  <c r="AX360" i="48"/>
  <c r="AX361" i="48"/>
  <c r="AX362" i="48"/>
  <c r="AX363" i="48"/>
  <c r="AX364" i="48"/>
  <c r="AX365" i="48"/>
  <c r="AX366" i="48"/>
  <c r="AX367" i="48"/>
  <c r="AX368" i="48"/>
  <c r="AJ349" i="48"/>
  <c r="AJ350" i="48"/>
  <c r="AJ351" i="48"/>
  <c r="AJ352" i="48"/>
  <c r="AJ353" i="48"/>
  <c r="AJ354" i="48"/>
  <c r="AJ355" i="48"/>
  <c r="AJ356" i="48"/>
  <c r="AJ357" i="48"/>
  <c r="AJ358" i="48"/>
  <c r="AJ359" i="48"/>
  <c r="AJ360" i="48"/>
  <c r="AJ361" i="48"/>
  <c r="AJ362" i="48"/>
  <c r="AJ363" i="48"/>
  <c r="AJ364" i="48"/>
  <c r="AJ365" i="48"/>
  <c r="AJ366" i="48"/>
  <c r="AJ367" i="48"/>
  <c r="AJ368" i="48"/>
  <c r="AV349" i="48"/>
  <c r="AV350" i="48"/>
  <c r="AV351" i="48"/>
  <c r="AV352" i="48"/>
  <c r="AV353" i="48"/>
  <c r="AV354" i="48"/>
  <c r="AV355" i="48"/>
  <c r="AV356" i="48"/>
  <c r="AV357" i="48"/>
  <c r="AV358" i="48"/>
  <c r="AV359" i="48"/>
  <c r="AV360" i="48"/>
  <c r="AV361" i="48"/>
  <c r="AV362" i="48"/>
  <c r="AV363" i="48"/>
  <c r="AV364" i="48"/>
  <c r="AV365" i="48"/>
  <c r="AV366" i="48"/>
  <c r="AV367" i="48"/>
  <c r="AV368" i="48"/>
  <c r="AT349" i="48"/>
  <c r="AT350" i="48"/>
  <c r="AT351" i="48"/>
  <c r="AT352" i="48"/>
  <c r="AT353" i="48"/>
  <c r="AT354" i="48"/>
  <c r="AT355" i="48"/>
  <c r="AT356" i="48"/>
  <c r="AT357" i="48"/>
  <c r="AT358" i="48"/>
  <c r="AT359" i="48"/>
  <c r="AT360" i="48"/>
  <c r="AT361" i="48"/>
  <c r="AT362" i="48"/>
  <c r="AT363" i="48"/>
  <c r="AT364" i="48"/>
  <c r="AT365" i="48"/>
  <c r="AT366" i="48"/>
  <c r="AT367" i="48"/>
  <c r="AT368" i="48"/>
  <c r="AR349" i="48"/>
  <c r="AR350" i="48"/>
  <c r="AR351" i="48"/>
  <c r="AR352" i="48"/>
  <c r="AR353" i="48"/>
  <c r="AR354" i="48"/>
  <c r="AR355" i="48"/>
  <c r="AR356" i="48"/>
  <c r="AR357" i="48"/>
  <c r="AR358" i="48"/>
  <c r="AR359" i="48"/>
  <c r="AR360" i="48"/>
  <c r="AR361" i="48"/>
  <c r="AR362" i="48"/>
  <c r="AR363" i="48"/>
  <c r="AR364" i="48"/>
  <c r="AR365" i="48"/>
  <c r="AR366" i="48"/>
  <c r="AR367" i="48"/>
  <c r="AR368" i="48"/>
  <c r="AQ349" i="48"/>
  <c r="AQ350" i="48"/>
  <c r="AQ351" i="48"/>
  <c r="AQ352" i="48"/>
  <c r="AQ353" i="48"/>
  <c r="AQ354" i="48"/>
  <c r="AQ355" i="48"/>
  <c r="AQ356" i="48"/>
  <c r="AQ357" i="48"/>
  <c r="AQ358" i="48"/>
  <c r="AQ359" i="48"/>
  <c r="AQ360" i="48"/>
  <c r="AQ361" i="48"/>
  <c r="AQ362" i="48"/>
  <c r="AQ363" i="48"/>
  <c r="AQ364" i="48"/>
  <c r="AQ365" i="48"/>
  <c r="AQ366" i="48"/>
  <c r="AQ367" i="48"/>
  <c r="AQ368" i="48"/>
  <c r="AO349" i="48"/>
  <c r="AO350" i="48"/>
  <c r="AO351" i="48"/>
  <c r="AO352" i="48"/>
  <c r="AO353" i="48"/>
  <c r="AO354" i="48"/>
  <c r="AO355" i="48"/>
  <c r="AO356" i="48"/>
  <c r="AO357" i="48"/>
  <c r="AO358" i="48"/>
  <c r="AO359" i="48"/>
  <c r="AO360" i="48"/>
  <c r="AO361" i="48"/>
  <c r="AO362" i="48"/>
  <c r="AO363" i="48"/>
  <c r="AO364" i="48"/>
  <c r="AO365" i="48"/>
  <c r="AO366" i="48"/>
  <c r="AO367" i="48"/>
  <c r="AO368" i="48"/>
  <c r="AM349" i="48"/>
  <c r="AM350" i="48"/>
  <c r="AM351" i="48"/>
  <c r="AM352" i="48"/>
  <c r="AM353" i="48"/>
  <c r="AM354" i="48"/>
  <c r="AM355" i="48"/>
  <c r="AM356" i="48"/>
  <c r="AM357" i="48"/>
  <c r="AM358" i="48"/>
  <c r="AM359" i="48"/>
  <c r="AM360" i="48"/>
  <c r="AM361" i="48"/>
  <c r="AM362" i="48"/>
  <c r="AM363" i="48"/>
  <c r="AM364" i="48"/>
  <c r="AM365" i="48"/>
  <c r="AM366" i="48"/>
  <c r="AM367" i="48"/>
  <c r="AM368" i="48"/>
  <c r="P280" i="48"/>
  <c r="T280" i="48"/>
  <c r="X280" i="48"/>
  <c r="AB280" i="48"/>
  <c r="V281" i="48"/>
  <c r="Z281" i="48"/>
  <c r="AD281" i="48"/>
  <c r="P282" i="48"/>
  <c r="T282" i="48"/>
  <c r="X282" i="48"/>
  <c r="AB282" i="48"/>
  <c r="V283" i="48"/>
  <c r="Z283" i="48"/>
  <c r="AD283" i="48"/>
  <c r="P284" i="48"/>
  <c r="T284" i="48"/>
  <c r="X284" i="48"/>
  <c r="AB284" i="48"/>
  <c r="V285" i="48"/>
  <c r="Z285" i="48"/>
  <c r="AD285" i="48"/>
  <c r="P286" i="48"/>
  <c r="T286" i="48"/>
  <c r="X286" i="48"/>
  <c r="AB286" i="48"/>
  <c r="V287" i="48"/>
  <c r="Z287" i="48"/>
  <c r="AD287" i="48"/>
  <c r="P288" i="48"/>
  <c r="T288" i="48"/>
  <c r="X288" i="48"/>
  <c r="AB288" i="48"/>
  <c r="V289" i="48"/>
  <c r="Z289" i="48"/>
  <c r="AD289" i="48"/>
  <c r="Z290" i="48"/>
  <c r="T234" i="48"/>
  <c r="AN234" i="48"/>
  <c r="T326" i="48"/>
  <c r="AN326" i="48"/>
  <c r="T258" i="48"/>
  <c r="AN258" i="48"/>
  <c r="T259" i="48"/>
  <c r="AN259" i="48"/>
  <c r="U234" i="48"/>
  <c r="AO234" i="48"/>
  <c r="AO280" i="48"/>
  <c r="U280" i="48"/>
  <c r="U326" i="48"/>
  <c r="AO326" i="48"/>
  <c r="U235" i="48"/>
  <c r="AO235" i="48"/>
  <c r="U258" i="48"/>
  <c r="AO258" i="48"/>
  <c r="AO281" i="48"/>
  <c r="U281" i="48"/>
  <c r="U327" i="48"/>
  <c r="AO327" i="48"/>
  <c r="U236" i="48"/>
  <c r="AO236" i="48"/>
  <c r="U259" i="48"/>
  <c r="AO259" i="48"/>
  <c r="AO282" i="48"/>
  <c r="U282" i="48"/>
  <c r="U328" i="48"/>
  <c r="AO328" i="48"/>
  <c r="U237" i="48"/>
  <c r="AO237" i="48"/>
  <c r="U260" i="48"/>
  <c r="AO260" i="48"/>
  <c r="AO283" i="48"/>
  <c r="U283" i="48"/>
  <c r="U238" i="48"/>
  <c r="AO238" i="48"/>
  <c r="U261" i="48"/>
  <c r="AO261" i="48"/>
  <c r="AO284" i="48"/>
  <c r="U284" i="48"/>
  <c r="U239" i="48"/>
  <c r="AO239" i="48"/>
  <c r="U262" i="48"/>
  <c r="AO262" i="48"/>
  <c r="AO285" i="48"/>
  <c r="U285" i="48"/>
  <c r="U240" i="48"/>
  <c r="AO240" i="48"/>
  <c r="U263" i="48"/>
  <c r="AO263" i="48"/>
  <c r="AO286" i="48"/>
  <c r="U286" i="48"/>
  <c r="U332" i="48"/>
  <c r="AO332" i="48"/>
  <c r="U241" i="48"/>
  <c r="AO241" i="48"/>
  <c r="U264" i="48"/>
  <c r="AO264" i="48"/>
  <c r="AO287" i="48"/>
  <c r="U287" i="48"/>
  <c r="U333" i="48"/>
  <c r="AO333" i="48"/>
  <c r="U242" i="48"/>
  <c r="AO242" i="48"/>
  <c r="U265" i="48"/>
  <c r="AO265" i="48"/>
  <c r="AO288" i="48"/>
  <c r="U288" i="48"/>
  <c r="U334" i="48"/>
  <c r="AO334" i="48"/>
  <c r="U243" i="48"/>
  <c r="AO243" i="48"/>
  <c r="U266" i="48"/>
  <c r="AO266" i="48"/>
  <c r="AO289" i="48"/>
  <c r="U289" i="48"/>
  <c r="U335" i="48"/>
  <c r="AO335" i="48"/>
  <c r="U244" i="48"/>
  <c r="AO244" i="48"/>
  <c r="U267" i="48"/>
  <c r="AO267" i="48"/>
  <c r="AO290" i="48"/>
  <c r="U290" i="48"/>
  <c r="U336" i="48"/>
  <c r="AO336" i="48"/>
  <c r="U245" i="48"/>
  <c r="AO245" i="48"/>
  <c r="U268" i="48"/>
  <c r="AO268" i="48"/>
  <c r="AO291" i="48"/>
  <c r="U291" i="48"/>
  <c r="U337" i="48"/>
  <c r="AO337" i="48"/>
  <c r="U246" i="48"/>
  <c r="AO246" i="48"/>
  <c r="U269" i="48"/>
  <c r="AO269" i="48"/>
  <c r="U338" i="48"/>
  <c r="AO338" i="48"/>
  <c r="U247" i="48"/>
  <c r="AO247" i="48"/>
  <c r="U270" i="48"/>
  <c r="AO270" i="48"/>
  <c r="U339" i="48"/>
  <c r="AO339" i="48"/>
  <c r="U248" i="48"/>
  <c r="AO248" i="48"/>
  <c r="U271" i="48"/>
  <c r="AO271" i="48"/>
  <c r="U340" i="48"/>
  <c r="AO340" i="48"/>
  <c r="U249" i="48"/>
  <c r="AO249" i="48"/>
  <c r="U272" i="48"/>
  <c r="AO272" i="48"/>
  <c r="AO295" i="48"/>
  <c r="U295" i="48"/>
  <c r="U341" i="48"/>
  <c r="AO341" i="48"/>
  <c r="U250" i="48"/>
  <c r="AO250" i="48"/>
  <c r="U273" i="48"/>
  <c r="AO273" i="48"/>
  <c r="AO296" i="48"/>
  <c r="U296" i="48"/>
  <c r="U342" i="48"/>
  <c r="AO342" i="48"/>
  <c r="U251" i="48"/>
  <c r="AO251" i="48"/>
  <c r="U274" i="48"/>
  <c r="AO274" i="48"/>
  <c r="AO297" i="48"/>
  <c r="U297" i="48"/>
  <c r="U343" i="48"/>
  <c r="AO343" i="48"/>
  <c r="U252" i="48"/>
  <c r="AO252" i="48"/>
  <c r="U275" i="48"/>
  <c r="AO275" i="48"/>
  <c r="AO298" i="48"/>
  <c r="U298" i="48"/>
  <c r="U344" i="48"/>
  <c r="AO344" i="48"/>
  <c r="U253" i="48"/>
  <c r="AO253" i="48"/>
  <c r="U276" i="48"/>
  <c r="AO276" i="48"/>
  <c r="AO299" i="48"/>
  <c r="U299" i="48"/>
  <c r="U345" i="48"/>
  <c r="AO345" i="48"/>
  <c r="AQ211" i="48"/>
  <c r="W234" i="48"/>
  <c r="AQ234" i="48"/>
  <c r="AQ280" i="48"/>
  <c r="W280" i="48"/>
  <c r="W326" i="48"/>
  <c r="AQ326" i="48"/>
  <c r="W235" i="48"/>
  <c r="AQ235" i="48"/>
  <c r="W258" i="48"/>
  <c r="AQ258" i="48"/>
  <c r="AQ281" i="48"/>
  <c r="W281" i="48"/>
  <c r="W327" i="48"/>
  <c r="AQ327" i="48"/>
  <c r="W236" i="48"/>
  <c r="AQ236" i="48"/>
  <c r="W259" i="48"/>
  <c r="AQ259" i="48"/>
  <c r="AQ282" i="48"/>
  <c r="W282" i="48"/>
  <c r="W328" i="48"/>
  <c r="AQ328" i="48"/>
  <c r="W237" i="48"/>
  <c r="AQ237" i="48"/>
  <c r="W260" i="48"/>
  <c r="AQ260" i="48"/>
  <c r="AQ283" i="48"/>
  <c r="W283" i="48"/>
  <c r="W238" i="48"/>
  <c r="AQ238" i="48"/>
  <c r="W261" i="48"/>
  <c r="AQ261" i="48"/>
  <c r="AQ284" i="48"/>
  <c r="W284" i="48"/>
  <c r="W239" i="48"/>
  <c r="AQ239" i="48"/>
  <c r="W262" i="48"/>
  <c r="AQ262" i="48"/>
  <c r="AQ285" i="48"/>
  <c r="W285" i="48"/>
  <c r="W240" i="48"/>
  <c r="AQ240" i="48"/>
  <c r="W263" i="48"/>
  <c r="AQ263" i="48"/>
  <c r="AQ286" i="48"/>
  <c r="W286" i="48"/>
  <c r="W332" i="48"/>
  <c r="AQ332" i="48"/>
  <c r="W241" i="48"/>
  <c r="AQ241" i="48"/>
  <c r="W264" i="48"/>
  <c r="AQ264" i="48"/>
  <c r="AQ287" i="48"/>
  <c r="W287" i="48"/>
  <c r="W333" i="48"/>
  <c r="AQ333" i="48"/>
  <c r="W242" i="48"/>
  <c r="AQ242" i="48"/>
  <c r="W265" i="48"/>
  <c r="AQ265" i="48"/>
  <c r="AQ288" i="48"/>
  <c r="W288" i="48"/>
  <c r="W334" i="48"/>
  <c r="AQ334" i="48"/>
  <c r="W243" i="48"/>
  <c r="AQ243" i="48"/>
  <c r="W266" i="48"/>
  <c r="AQ266" i="48"/>
  <c r="AQ289" i="48"/>
  <c r="W289" i="48"/>
  <c r="W335" i="48"/>
  <c r="AQ335" i="48"/>
  <c r="W244" i="48"/>
  <c r="AQ244" i="48"/>
  <c r="W267" i="48"/>
  <c r="AQ267" i="48"/>
  <c r="AQ290" i="48"/>
  <c r="W290" i="48"/>
  <c r="W336" i="48"/>
  <c r="AQ336" i="48"/>
  <c r="W245" i="48"/>
  <c r="AQ245" i="48"/>
  <c r="W268" i="48"/>
  <c r="AQ268" i="48"/>
  <c r="AQ291" i="48"/>
  <c r="W291" i="48"/>
  <c r="W337" i="48"/>
  <c r="AQ337" i="48"/>
  <c r="W246" i="48"/>
  <c r="AQ246" i="48"/>
  <c r="W269" i="48"/>
  <c r="AQ269" i="48"/>
  <c r="W338" i="48"/>
  <c r="AQ338" i="48"/>
  <c r="W247" i="48"/>
  <c r="AQ247" i="48"/>
  <c r="W270" i="48"/>
  <c r="AQ270" i="48"/>
  <c r="W339" i="48"/>
  <c r="AQ339" i="48"/>
  <c r="W248" i="48"/>
  <c r="AQ248" i="48"/>
  <c r="W271" i="48"/>
  <c r="AQ271" i="48"/>
  <c r="W340" i="48"/>
  <c r="AQ340" i="48"/>
  <c r="W249" i="48"/>
  <c r="AQ249" i="48"/>
  <c r="W272" i="48"/>
  <c r="AQ272" i="48"/>
  <c r="AQ295" i="48"/>
  <c r="W295" i="48"/>
  <c r="W341" i="48"/>
  <c r="AQ341" i="48"/>
  <c r="W250" i="48"/>
  <c r="AQ250" i="48"/>
  <c r="W273" i="48"/>
  <c r="AQ273" i="48"/>
  <c r="AQ296" i="48"/>
  <c r="W296" i="48"/>
  <c r="W342" i="48"/>
  <c r="AQ342" i="48"/>
  <c r="W251" i="48"/>
  <c r="AQ251" i="48"/>
  <c r="W274" i="48"/>
  <c r="AQ274" i="48"/>
  <c r="AQ297" i="48"/>
  <c r="W297" i="48"/>
  <c r="W343" i="48"/>
  <c r="AQ343" i="48"/>
  <c r="W252" i="48"/>
  <c r="AQ252" i="48"/>
  <c r="W275" i="48"/>
  <c r="AQ275" i="48"/>
  <c r="AQ298" i="48"/>
  <c r="W298" i="48"/>
  <c r="W344" i="48"/>
  <c r="AQ344" i="48"/>
  <c r="W253" i="48"/>
  <c r="AQ253" i="48"/>
  <c r="W276" i="48"/>
  <c r="AQ276" i="48"/>
  <c r="AQ299" i="48"/>
  <c r="W299" i="48"/>
  <c r="W345" i="48"/>
  <c r="AQ345" i="48"/>
  <c r="AS211" i="48"/>
  <c r="Y234" i="48"/>
  <c r="AS234" i="48"/>
  <c r="AS280" i="48"/>
  <c r="Y280" i="48"/>
  <c r="AS303" i="48"/>
  <c r="Y326" i="48"/>
  <c r="AS326" i="48"/>
  <c r="AS212" i="48"/>
  <c r="Y235" i="48"/>
  <c r="AS235" i="48"/>
  <c r="Y258" i="48"/>
  <c r="AS258" i="48"/>
  <c r="AS281" i="48"/>
  <c r="Y281" i="48"/>
  <c r="Y327" i="48"/>
  <c r="AS327" i="48"/>
  <c r="Y236" i="48"/>
  <c r="AS236" i="48"/>
  <c r="Y259" i="48"/>
  <c r="AS259" i="48"/>
  <c r="AS282" i="48"/>
  <c r="Y282" i="48"/>
  <c r="Y328" i="48"/>
  <c r="AS328" i="48"/>
  <c r="Y237" i="48"/>
  <c r="AS237" i="48"/>
  <c r="Y260" i="48"/>
  <c r="AS260" i="48"/>
  <c r="AS283" i="48"/>
  <c r="Y283" i="48"/>
  <c r="Y238" i="48"/>
  <c r="AS238" i="48"/>
  <c r="Y261" i="48"/>
  <c r="AS261" i="48"/>
  <c r="AS284" i="48"/>
  <c r="Y284" i="48"/>
  <c r="Y239" i="48"/>
  <c r="AS239" i="48"/>
  <c r="Y262" i="48"/>
  <c r="AS262" i="48"/>
  <c r="AS285" i="48"/>
  <c r="Y285" i="48"/>
  <c r="Y240" i="48"/>
  <c r="AS240" i="48"/>
  <c r="Y263" i="48"/>
  <c r="AS263" i="48"/>
  <c r="AS286" i="48"/>
  <c r="Y286" i="48"/>
  <c r="Y332" i="48"/>
  <c r="AS332" i="48"/>
  <c r="Y241" i="48"/>
  <c r="AS241" i="48"/>
  <c r="Y264" i="48"/>
  <c r="AS264" i="48"/>
  <c r="AS287" i="48"/>
  <c r="Y287" i="48"/>
  <c r="Y333" i="48"/>
  <c r="AS333" i="48"/>
  <c r="Y242" i="48"/>
  <c r="AS242" i="48"/>
  <c r="Y265" i="48"/>
  <c r="AS265" i="48"/>
  <c r="AS288" i="48"/>
  <c r="Y288" i="48"/>
  <c r="Y334" i="48"/>
  <c r="AS334" i="48"/>
  <c r="Y243" i="48"/>
  <c r="AS243" i="48"/>
  <c r="Y266" i="48"/>
  <c r="AS266" i="48"/>
  <c r="AS289" i="48"/>
  <c r="Y289" i="48"/>
  <c r="Y335" i="48"/>
  <c r="AS335" i="48"/>
  <c r="Y244" i="48"/>
  <c r="AS244" i="48"/>
  <c r="Y267" i="48"/>
  <c r="AS267" i="48"/>
  <c r="AS290" i="48"/>
  <c r="Y290" i="48"/>
  <c r="Y336" i="48"/>
  <c r="AS336" i="48"/>
  <c r="Y245" i="48"/>
  <c r="AS245" i="48"/>
  <c r="Y268" i="48"/>
  <c r="AS268" i="48"/>
  <c r="AS291" i="48"/>
  <c r="Y291" i="48"/>
  <c r="Y337" i="48"/>
  <c r="AS337" i="48"/>
  <c r="Y246" i="48"/>
  <c r="AS246" i="48"/>
  <c r="Y269" i="48"/>
  <c r="AS269" i="48"/>
  <c r="Y338" i="48"/>
  <c r="AS338" i="48"/>
  <c r="Y247" i="48"/>
  <c r="AS247" i="48"/>
  <c r="Y270" i="48"/>
  <c r="AS270" i="48"/>
  <c r="Y339" i="48"/>
  <c r="AS339" i="48"/>
  <c r="Y248" i="48"/>
  <c r="AS248" i="48"/>
  <c r="Y271" i="48"/>
  <c r="AS271" i="48"/>
  <c r="Y340" i="48"/>
  <c r="AS340" i="48"/>
  <c r="Y249" i="48"/>
  <c r="AS249" i="48"/>
  <c r="Y272" i="48"/>
  <c r="AS272" i="48"/>
  <c r="AS295" i="48"/>
  <c r="Y295" i="48"/>
  <c r="Y341" i="48"/>
  <c r="AS341" i="48"/>
  <c r="Y250" i="48"/>
  <c r="AS250" i="48"/>
  <c r="Y273" i="48"/>
  <c r="AS273" i="48"/>
  <c r="AS296" i="48"/>
  <c r="Y296" i="48"/>
  <c r="Y342" i="48"/>
  <c r="AS342" i="48"/>
  <c r="Y251" i="48"/>
  <c r="AS251" i="48"/>
  <c r="Y274" i="48"/>
  <c r="AS274" i="48"/>
  <c r="AS297" i="48"/>
  <c r="Y297" i="48"/>
  <c r="Y343" i="48"/>
  <c r="AS343" i="48"/>
  <c r="Y252" i="48"/>
  <c r="AS252" i="48"/>
  <c r="Y275" i="48"/>
  <c r="AS275" i="48"/>
  <c r="AS298" i="48"/>
  <c r="Y298" i="48"/>
  <c r="Y344" i="48"/>
  <c r="AS344" i="48"/>
  <c r="Y253" i="48"/>
  <c r="AS253" i="48"/>
  <c r="Y276" i="48"/>
  <c r="AS276" i="48"/>
  <c r="AS299" i="48"/>
  <c r="Y299" i="48"/>
  <c r="Y345" i="48"/>
  <c r="AS345" i="48"/>
  <c r="AA234" i="48"/>
  <c r="AU234" i="48"/>
  <c r="AU280" i="48"/>
  <c r="AA280" i="48"/>
  <c r="AU303" i="48"/>
  <c r="AA326" i="48"/>
  <c r="AU326" i="48"/>
  <c r="AA235" i="48"/>
  <c r="AU235" i="48"/>
  <c r="AA258" i="48"/>
  <c r="AU258" i="48"/>
  <c r="AU281" i="48"/>
  <c r="AA281" i="48"/>
  <c r="AU304" i="48"/>
  <c r="AA327" i="48"/>
  <c r="AU327" i="48"/>
  <c r="AA236" i="48"/>
  <c r="AU236" i="48"/>
  <c r="AA259" i="48"/>
  <c r="AU259" i="48"/>
  <c r="AU282" i="48"/>
  <c r="AA282" i="48"/>
  <c r="AA328" i="48"/>
  <c r="AU328" i="48"/>
  <c r="AA237" i="48"/>
  <c r="AU237" i="48"/>
  <c r="AA260" i="48"/>
  <c r="AU260" i="48"/>
  <c r="AU283" i="48"/>
  <c r="AA283" i="48"/>
  <c r="AA238" i="48"/>
  <c r="AU238" i="48"/>
  <c r="AA261" i="48"/>
  <c r="AU261" i="48"/>
  <c r="AU284" i="48"/>
  <c r="AA284" i="48"/>
  <c r="AA239" i="48"/>
  <c r="AU239" i="48"/>
  <c r="AA262" i="48"/>
  <c r="AU262" i="48"/>
  <c r="AU285" i="48"/>
  <c r="AA285" i="48"/>
  <c r="AA240" i="48"/>
  <c r="AU240" i="48"/>
  <c r="AA263" i="48"/>
  <c r="AU263" i="48"/>
  <c r="AU286" i="48"/>
  <c r="AA286" i="48"/>
  <c r="AA332" i="48"/>
  <c r="AU332" i="48"/>
  <c r="AA241" i="48"/>
  <c r="AU241" i="48"/>
  <c r="AA264" i="48"/>
  <c r="AU264" i="48"/>
  <c r="AU287" i="48"/>
  <c r="AA287" i="48"/>
  <c r="AA333" i="48"/>
  <c r="AU333" i="48"/>
  <c r="AA242" i="48"/>
  <c r="AU242" i="48"/>
  <c r="AA265" i="48"/>
  <c r="AU265" i="48"/>
  <c r="AU288" i="48"/>
  <c r="AA288" i="48"/>
  <c r="AA334" i="48"/>
  <c r="AU334" i="48"/>
  <c r="AA243" i="48"/>
  <c r="AU243" i="48"/>
  <c r="AA266" i="48"/>
  <c r="AU266" i="48"/>
  <c r="AU289" i="48"/>
  <c r="AA289" i="48"/>
  <c r="AA335" i="48"/>
  <c r="AU335" i="48"/>
  <c r="AA244" i="48"/>
  <c r="AU244" i="48"/>
  <c r="AA267" i="48"/>
  <c r="AU267" i="48"/>
  <c r="AU290" i="48"/>
  <c r="AA290" i="48"/>
  <c r="AA336" i="48"/>
  <c r="AU336" i="48"/>
  <c r="AA245" i="48"/>
  <c r="AU245" i="48"/>
  <c r="AA268" i="48"/>
  <c r="AU268" i="48"/>
  <c r="AU291" i="48"/>
  <c r="AA291" i="48"/>
  <c r="AA337" i="48"/>
  <c r="AU337" i="48"/>
  <c r="AA246" i="48"/>
  <c r="AU246" i="48"/>
  <c r="AA269" i="48"/>
  <c r="AU269" i="48"/>
  <c r="AA338" i="48"/>
  <c r="AU338" i="48"/>
  <c r="AA247" i="48"/>
  <c r="AU247" i="48"/>
  <c r="AA270" i="48"/>
  <c r="AU270" i="48"/>
  <c r="AA339" i="48"/>
  <c r="AU339" i="48"/>
  <c r="AA248" i="48"/>
  <c r="AU248" i="48"/>
  <c r="AA271" i="48"/>
  <c r="AU271" i="48"/>
  <c r="AA340" i="48"/>
  <c r="AU340" i="48"/>
  <c r="AA249" i="48"/>
  <c r="AU249" i="48"/>
  <c r="AA272" i="48"/>
  <c r="AU272" i="48"/>
  <c r="AU295" i="48"/>
  <c r="AA295" i="48"/>
  <c r="AA341" i="48"/>
  <c r="AU341" i="48"/>
  <c r="AA250" i="48"/>
  <c r="AU250" i="48"/>
  <c r="AA273" i="48"/>
  <c r="AU273" i="48"/>
  <c r="AU296" i="48"/>
  <c r="AA296" i="48"/>
  <c r="AA342" i="48"/>
  <c r="AU342" i="48"/>
  <c r="AA251" i="48"/>
  <c r="AU251" i="48"/>
  <c r="AA274" i="48"/>
  <c r="AU274" i="48"/>
  <c r="AU297" i="48"/>
  <c r="AA297" i="48"/>
  <c r="AA343" i="48"/>
  <c r="AU343" i="48"/>
  <c r="AA252" i="48"/>
  <c r="AU252" i="48"/>
  <c r="AA275" i="48"/>
  <c r="AU275" i="48"/>
  <c r="AU298" i="48"/>
  <c r="AA298" i="48"/>
  <c r="AA344" i="48"/>
  <c r="AU344" i="48"/>
  <c r="AA253" i="48"/>
  <c r="AU253" i="48"/>
  <c r="AA276" i="48"/>
  <c r="AU276" i="48"/>
  <c r="AU299" i="48"/>
  <c r="AA299" i="48"/>
  <c r="AA345" i="48"/>
  <c r="AU345" i="48"/>
  <c r="AW211" i="48"/>
  <c r="AC234" i="48"/>
  <c r="AW234" i="48"/>
  <c r="AW280" i="48"/>
  <c r="AC280" i="48"/>
  <c r="AC326" i="48"/>
  <c r="AW326" i="48"/>
  <c r="AC235" i="48"/>
  <c r="AW235" i="48"/>
  <c r="AC258" i="48"/>
  <c r="AW258" i="48"/>
  <c r="AW281" i="48"/>
  <c r="AC281" i="48"/>
  <c r="AC327" i="48"/>
  <c r="AW327" i="48"/>
  <c r="AC236" i="48"/>
  <c r="AW236" i="48"/>
  <c r="AC259" i="48"/>
  <c r="AW259" i="48"/>
  <c r="AW282" i="48"/>
  <c r="AC282" i="48"/>
  <c r="AC328" i="48"/>
  <c r="AW328" i="48"/>
  <c r="AC237" i="48"/>
  <c r="AW237" i="48"/>
  <c r="AC260" i="48"/>
  <c r="AW260" i="48"/>
  <c r="AW283" i="48"/>
  <c r="AC283" i="48"/>
  <c r="AC238" i="48"/>
  <c r="AW238" i="48"/>
  <c r="AC261" i="48"/>
  <c r="AW261" i="48"/>
  <c r="AW284" i="48"/>
  <c r="AC284" i="48"/>
  <c r="AC239" i="48"/>
  <c r="AW239" i="48"/>
  <c r="AC262" i="48"/>
  <c r="AW262" i="48"/>
  <c r="AW285" i="48"/>
  <c r="AC285" i="48"/>
  <c r="AC240" i="48"/>
  <c r="AW240" i="48"/>
  <c r="AC263" i="48"/>
  <c r="AW263" i="48"/>
  <c r="AW286" i="48"/>
  <c r="AC286" i="48"/>
  <c r="AC332" i="48"/>
  <c r="AW332" i="48"/>
  <c r="AC241" i="48"/>
  <c r="AW241" i="48"/>
  <c r="AC264" i="48"/>
  <c r="AW264" i="48"/>
  <c r="AW287" i="48"/>
  <c r="AC287" i="48"/>
  <c r="AC333" i="48"/>
  <c r="AW333" i="48"/>
  <c r="AC242" i="48"/>
  <c r="AW242" i="48"/>
  <c r="AC265" i="48"/>
  <c r="AW265" i="48"/>
  <c r="AW288" i="48"/>
  <c r="AC288" i="48"/>
  <c r="AC334" i="48"/>
  <c r="AW334" i="48"/>
  <c r="AC243" i="48"/>
  <c r="AW243" i="48"/>
  <c r="AC266" i="48"/>
  <c r="AW266" i="48"/>
  <c r="AW289" i="48"/>
  <c r="AC289" i="48"/>
  <c r="AC335" i="48"/>
  <c r="AW335" i="48"/>
  <c r="AC244" i="48"/>
  <c r="AW244" i="48"/>
  <c r="AC267" i="48"/>
  <c r="AW267" i="48"/>
  <c r="AW290" i="48"/>
  <c r="AC290" i="48"/>
  <c r="AC336" i="48"/>
  <c r="AW336" i="48"/>
  <c r="AC245" i="48"/>
  <c r="AW245" i="48"/>
  <c r="AC268" i="48"/>
  <c r="AW268" i="48"/>
  <c r="AW291" i="48"/>
  <c r="AC291" i="48"/>
  <c r="AC337" i="48"/>
  <c r="AW337" i="48"/>
  <c r="AC246" i="48"/>
  <c r="AW246" i="48"/>
  <c r="AC269" i="48"/>
  <c r="AW269" i="48"/>
  <c r="AC338" i="48"/>
  <c r="AW338" i="48"/>
  <c r="AC247" i="48"/>
  <c r="AW247" i="48"/>
  <c r="AC270" i="48"/>
  <c r="AW270" i="48"/>
  <c r="AC339" i="48"/>
  <c r="AW339" i="48"/>
  <c r="AC248" i="48"/>
  <c r="AW248" i="48"/>
  <c r="AC271" i="48"/>
  <c r="AW271" i="48"/>
  <c r="AC340" i="48"/>
  <c r="AW340" i="48"/>
  <c r="AC249" i="48"/>
  <c r="AW249" i="48"/>
  <c r="AC272" i="48"/>
  <c r="AW272" i="48"/>
  <c r="AW295" i="48"/>
  <c r="AC295" i="48"/>
  <c r="AC341" i="48"/>
  <c r="AW341" i="48"/>
  <c r="AC250" i="48"/>
  <c r="AW250" i="48"/>
  <c r="AC273" i="48"/>
  <c r="AW273" i="48"/>
  <c r="AW296" i="48"/>
  <c r="AC296" i="48"/>
  <c r="AC342" i="48"/>
  <c r="AW342" i="48"/>
  <c r="AC251" i="48"/>
  <c r="AW251" i="48"/>
  <c r="AC274" i="48"/>
  <c r="AW274" i="48"/>
  <c r="AW297" i="48"/>
  <c r="AC297" i="48"/>
  <c r="AC343" i="48"/>
  <c r="AW343" i="48"/>
  <c r="AC252" i="48"/>
  <c r="AW252" i="48"/>
  <c r="AC275" i="48"/>
  <c r="AW275" i="48"/>
  <c r="AW298" i="48"/>
  <c r="AC298" i="48"/>
  <c r="AC344" i="48"/>
  <c r="AW344" i="48"/>
  <c r="AC253" i="48"/>
  <c r="AW253" i="48"/>
  <c r="AC276" i="48"/>
  <c r="AW276" i="48"/>
  <c r="AW299" i="48"/>
  <c r="AC299" i="48"/>
  <c r="AC345" i="48"/>
  <c r="AW345" i="48"/>
  <c r="Q234" i="48"/>
  <c r="AK234" i="48"/>
  <c r="AK280" i="48"/>
  <c r="Q280" i="48"/>
  <c r="Q326" i="48"/>
  <c r="AK326" i="48"/>
  <c r="Q235" i="48"/>
  <c r="AK235" i="48"/>
  <c r="Q258" i="48"/>
  <c r="AK258" i="48"/>
  <c r="AK281" i="48"/>
  <c r="Q281" i="48"/>
  <c r="Q327" i="48"/>
  <c r="AK327" i="48"/>
  <c r="Q236" i="48"/>
  <c r="AK236" i="48"/>
  <c r="Q259" i="48"/>
  <c r="AK259" i="48"/>
  <c r="AK282" i="48"/>
  <c r="Q282" i="48"/>
  <c r="Q328" i="48"/>
  <c r="AK328" i="48"/>
  <c r="Q237" i="48"/>
  <c r="AK237" i="48"/>
  <c r="Q260" i="48"/>
  <c r="AK260" i="48"/>
  <c r="AK283" i="48"/>
  <c r="Q283" i="48"/>
  <c r="Q238" i="48"/>
  <c r="AK238" i="48"/>
  <c r="Q261" i="48"/>
  <c r="AK261" i="48"/>
  <c r="AK284" i="48"/>
  <c r="Q284" i="48"/>
  <c r="Q239" i="48"/>
  <c r="AK239" i="48"/>
  <c r="Q262" i="48"/>
  <c r="AK262" i="48"/>
  <c r="AK285" i="48"/>
  <c r="Q285" i="48"/>
  <c r="Q240" i="48"/>
  <c r="AK240" i="48"/>
  <c r="Q263" i="48"/>
  <c r="AK263" i="48"/>
  <c r="AK286" i="48"/>
  <c r="Q286" i="48"/>
  <c r="Q332" i="48"/>
  <c r="AK332" i="48"/>
  <c r="Q241" i="48"/>
  <c r="AK241" i="48"/>
  <c r="Q264" i="48"/>
  <c r="AK264" i="48"/>
  <c r="AK287" i="48"/>
  <c r="Q287" i="48"/>
  <c r="Q333" i="48"/>
  <c r="AK333" i="48"/>
  <c r="Q242" i="48"/>
  <c r="AK242" i="48"/>
  <c r="Q265" i="48"/>
  <c r="AK265" i="48"/>
  <c r="AK288" i="48"/>
  <c r="Q288" i="48"/>
  <c r="Q334" i="48"/>
  <c r="AK334" i="48"/>
  <c r="Q243" i="48"/>
  <c r="AK243" i="48"/>
  <c r="Q266" i="48"/>
  <c r="AK266" i="48"/>
  <c r="AK289" i="48"/>
  <c r="Q289" i="48"/>
  <c r="Q335" i="48"/>
  <c r="AK335" i="48"/>
  <c r="Q244" i="48"/>
  <c r="AK244" i="48"/>
  <c r="Q267" i="48"/>
  <c r="AK267" i="48"/>
  <c r="AK290" i="48"/>
  <c r="Q290" i="48"/>
  <c r="Q336" i="48"/>
  <c r="AK336" i="48"/>
  <c r="Q245" i="48"/>
  <c r="AK245" i="48"/>
  <c r="Q268" i="48"/>
  <c r="AK268" i="48"/>
  <c r="AK291" i="48"/>
  <c r="Q291" i="48"/>
  <c r="Q337" i="48"/>
  <c r="AK337" i="48"/>
  <c r="Q246" i="48"/>
  <c r="AK246" i="48"/>
  <c r="Q269" i="48"/>
  <c r="AK269" i="48"/>
  <c r="Q338" i="48"/>
  <c r="AK338" i="48"/>
  <c r="Q247" i="48"/>
  <c r="AK247" i="48"/>
  <c r="Q270" i="48"/>
  <c r="AK270" i="48"/>
  <c r="Q339" i="48"/>
  <c r="AK339" i="48"/>
  <c r="Q248" i="48"/>
  <c r="AK248" i="48"/>
  <c r="Q271" i="48"/>
  <c r="AK271" i="48"/>
  <c r="Q340" i="48"/>
  <c r="AK340" i="48"/>
  <c r="Q249" i="48"/>
  <c r="AK249" i="48"/>
  <c r="Q272" i="48"/>
  <c r="AK272" i="48"/>
  <c r="AK295" i="48"/>
  <c r="Q295" i="48"/>
  <c r="Q341" i="48"/>
  <c r="AK341" i="48"/>
  <c r="Q250" i="48"/>
  <c r="AK250" i="48"/>
  <c r="Q273" i="48"/>
  <c r="AK273" i="48"/>
  <c r="AK296" i="48"/>
  <c r="Q296" i="48"/>
  <c r="Q342" i="48"/>
  <c r="AK342" i="48"/>
  <c r="Q251" i="48"/>
  <c r="AK251" i="48"/>
  <c r="Q274" i="48"/>
  <c r="AK274" i="48"/>
  <c r="AK297" i="48"/>
  <c r="Q297" i="48"/>
  <c r="Q343" i="48"/>
  <c r="AK343" i="48"/>
  <c r="Q252" i="48"/>
  <c r="AK252" i="48"/>
  <c r="Q275" i="48"/>
  <c r="AK275" i="48"/>
  <c r="AK298" i="48"/>
  <c r="Q298" i="48"/>
  <c r="Q344" i="48"/>
  <c r="AK344" i="48"/>
  <c r="Q253" i="48"/>
  <c r="AK253" i="48"/>
  <c r="Q276" i="48"/>
  <c r="AK276" i="48"/>
  <c r="AK299" i="48"/>
  <c r="Q299" i="48"/>
  <c r="Q345" i="48"/>
  <c r="AK345" i="48"/>
  <c r="AY211" i="48"/>
  <c r="AE234" i="48"/>
  <c r="AY234" i="48"/>
  <c r="AY280" i="48"/>
  <c r="AE280" i="48"/>
  <c r="AE326" i="48"/>
  <c r="AY326" i="48"/>
  <c r="AE235" i="48"/>
  <c r="AY235" i="48"/>
  <c r="AE258" i="48"/>
  <c r="AY258" i="48"/>
  <c r="AY281" i="48"/>
  <c r="AE281" i="48"/>
  <c r="AE327" i="48"/>
  <c r="AY327" i="48"/>
  <c r="AE236" i="48"/>
  <c r="AY236" i="48"/>
  <c r="AE259" i="48"/>
  <c r="AY259" i="48"/>
  <c r="AY282" i="48"/>
  <c r="AE282" i="48"/>
  <c r="AE328" i="48"/>
  <c r="AY328" i="48"/>
  <c r="AE237" i="48"/>
  <c r="AY237" i="48"/>
  <c r="AE260" i="48"/>
  <c r="AY260" i="48"/>
  <c r="AY283" i="48"/>
  <c r="AE283" i="48"/>
  <c r="AE238" i="48"/>
  <c r="AY238" i="48"/>
  <c r="AE261" i="48"/>
  <c r="AY261" i="48"/>
  <c r="AY284" i="48"/>
  <c r="AE284" i="48"/>
  <c r="AE239" i="48"/>
  <c r="AY239" i="48"/>
  <c r="AE262" i="48"/>
  <c r="AY262" i="48"/>
  <c r="AY285" i="48"/>
  <c r="AE285" i="48"/>
  <c r="AE240" i="48"/>
  <c r="AY240" i="48"/>
  <c r="AE263" i="48"/>
  <c r="AY263" i="48"/>
  <c r="AY286" i="48"/>
  <c r="AE286" i="48"/>
  <c r="AE332" i="48"/>
  <c r="AY332" i="48"/>
  <c r="AE241" i="48"/>
  <c r="AY241" i="48"/>
  <c r="AE264" i="48"/>
  <c r="AY264" i="48"/>
  <c r="AY287" i="48"/>
  <c r="AE287" i="48"/>
  <c r="AE333" i="48"/>
  <c r="AY333" i="48"/>
  <c r="AE242" i="48"/>
  <c r="AY242" i="48"/>
  <c r="AE265" i="48"/>
  <c r="AY265" i="48"/>
  <c r="AY288" i="48"/>
  <c r="AE288" i="48"/>
  <c r="AE334" i="48"/>
  <c r="AY334" i="48"/>
  <c r="AE243" i="48"/>
  <c r="AY243" i="48"/>
  <c r="AE266" i="48"/>
  <c r="AY266" i="48"/>
  <c r="AY289" i="48"/>
  <c r="AE289" i="48"/>
  <c r="AE335" i="48"/>
  <c r="AY335" i="48"/>
  <c r="AE244" i="48"/>
  <c r="AY244" i="48"/>
  <c r="AE267" i="48"/>
  <c r="AY267" i="48"/>
  <c r="AY290" i="48"/>
  <c r="AE290" i="48"/>
  <c r="AE336" i="48"/>
  <c r="AY336" i="48"/>
  <c r="AE245" i="48"/>
  <c r="AY245" i="48"/>
  <c r="AE268" i="48"/>
  <c r="AY268" i="48"/>
  <c r="AY291" i="48"/>
  <c r="AE291" i="48"/>
  <c r="AE337" i="48"/>
  <c r="AY337" i="48"/>
  <c r="AE246" i="48"/>
  <c r="AY246" i="48"/>
  <c r="AE269" i="48"/>
  <c r="AY269" i="48"/>
  <c r="AE338" i="48"/>
  <c r="AY338" i="48"/>
  <c r="AE247" i="48"/>
  <c r="AY247" i="48"/>
  <c r="AE270" i="48"/>
  <c r="AY270" i="48"/>
  <c r="AE339" i="48"/>
  <c r="AY339" i="48"/>
  <c r="AE248" i="48"/>
  <c r="AY248" i="48"/>
  <c r="AE271" i="48"/>
  <c r="AY271" i="48"/>
  <c r="AE340" i="48"/>
  <c r="AY340" i="48"/>
  <c r="AE249" i="48"/>
  <c r="AY249" i="48"/>
  <c r="AE272" i="48"/>
  <c r="AY272" i="48"/>
  <c r="AY295" i="48"/>
  <c r="AE295" i="48"/>
  <c r="AE341" i="48"/>
  <c r="AY341" i="48"/>
  <c r="AE250" i="48"/>
  <c r="AY250" i="48"/>
  <c r="AE273" i="48"/>
  <c r="AY273" i="48"/>
  <c r="AY296" i="48"/>
  <c r="AE296" i="48"/>
  <c r="AE342" i="48"/>
  <c r="AY342" i="48"/>
  <c r="AE251" i="48"/>
  <c r="AY251" i="48"/>
  <c r="AE274" i="48"/>
  <c r="AY274" i="48"/>
  <c r="AY297" i="48"/>
  <c r="AE297" i="48"/>
  <c r="AE343" i="48"/>
  <c r="AY343" i="48"/>
  <c r="AE252" i="48"/>
  <c r="AY252" i="48"/>
  <c r="AE275" i="48"/>
  <c r="AY275" i="48"/>
  <c r="AY298" i="48"/>
  <c r="AE298" i="48"/>
  <c r="AE344" i="48"/>
  <c r="AY344" i="48"/>
  <c r="AE253" i="48"/>
  <c r="AY253" i="48"/>
  <c r="AE276" i="48"/>
  <c r="AY276" i="48"/>
  <c r="AY299" i="48"/>
  <c r="AE299" i="48"/>
  <c r="AE345" i="48"/>
  <c r="AY345" i="48"/>
  <c r="AY349" i="48"/>
  <c r="AY350" i="48"/>
  <c r="AY351" i="48"/>
  <c r="AY352" i="48"/>
  <c r="AY353" i="48"/>
  <c r="AY354" i="48"/>
  <c r="AY355" i="48"/>
  <c r="AY356" i="48"/>
  <c r="AY357" i="48"/>
  <c r="AY358" i="48"/>
  <c r="AY359" i="48"/>
  <c r="AY360" i="48"/>
  <c r="AY361" i="48"/>
  <c r="AY362" i="48"/>
  <c r="AY363" i="48"/>
  <c r="AY364" i="48"/>
  <c r="AY365" i="48"/>
  <c r="AY366" i="48"/>
  <c r="AY367" i="48"/>
  <c r="AY368" i="48"/>
  <c r="AK349" i="48"/>
  <c r="AK350" i="48"/>
  <c r="AK351" i="48"/>
  <c r="AK352" i="48"/>
  <c r="AK353" i="48"/>
  <c r="AK354" i="48"/>
  <c r="AK355" i="48"/>
  <c r="AK356" i="48"/>
  <c r="AK357" i="48"/>
  <c r="AK358" i="48"/>
  <c r="AK359" i="48"/>
  <c r="AK360" i="48"/>
  <c r="AK361" i="48"/>
  <c r="AK362" i="48"/>
  <c r="AK363" i="48"/>
  <c r="AK364" i="48"/>
  <c r="AK365" i="48"/>
  <c r="AK366" i="48"/>
  <c r="AK367" i="48"/>
  <c r="AK368" i="48"/>
  <c r="AW349" i="48"/>
  <c r="AW350" i="48"/>
  <c r="AW351" i="48"/>
  <c r="AW352" i="48"/>
  <c r="AW353" i="48"/>
  <c r="AW354" i="48"/>
  <c r="AW355" i="48"/>
  <c r="AW356" i="48"/>
  <c r="AW357" i="48"/>
  <c r="AW358" i="48"/>
  <c r="AW359" i="48"/>
  <c r="AW360" i="48"/>
  <c r="AW361" i="48"/>
  <c r="AW362" i="48"/>
  <c r="AW363" i="48"/>
  <c r="AW364" i="48"/>
  <c r="AW365" i="48"/>
  <c r="AW366" i="48"/>
  <c r="AW367" i="48"/>
  <c r="AW368" i="48"/>
  <c r="AU349" i="48"/>
  <c r="AU350" i="48"/>
  <c r="AU351" i="48"/>
  <c r="AU352" i="48"/>
  <c r="AU353" i="48"/>
  <c r="AU354" i="48"/>
  <c r="AU355" i="48"/>
  <c r="AU356" i="48"/>
  <c r="AU357" i="48"/>
  <c r="AU358" i="48"/>
  <c r="AU359" i="48"/>
  <c r="AU360" i="48"/>
  <c r="AU361" i="48"/>
  <c r="AU362" i="48"/>
  <c r="AU363" i="48"/>
  <c r="AU364" i="48"/>
  <c r="AU365" i="48"/>
  <c r="AU366" i="48"/>
  <c r="AU367" i="48"/>
  <c r="AU368" i="48"/>
  <c r="AS349" i="48"/>
  <c r="AS350" i="48"/>
  <c r="AS351" i="48"/>
  <c r="AS352" i="48"/>
  <c r="AS353" i="48"/>
  <c r="AS354" i="48"/>
  <c r="AS355" i="48"/>
  <c r="AS356" i="48"/>
  <c r="AS357" i="48"/>
  <c r="AS358" i="48"/>
  <c r="AS359" i="48"/>
  <c r="AS360" i="48"/>
  <c r="AS361" i="48"/>
  <c r="AS362" i="48"/>
  <c r="AS363" i="48"/>
  <c r="AS364" i="48"/>
  <c r="AS365" i="48"/>
  <c r="AS366" i="48"/>
  <c r="AS367" i="48"/>
  <c r="AS368" i="48"/>
  <c r="AP349" i="48"/>
  <c r="AP350" i="48"/>
  <c r="AP351" i="48"/>
  <c r="AP352" i="48"/>
  <c r="AP353" i="48"/>
  <c r="AP354" i="48"/>
  <c r="AP355" i="48"/>
  <c r="AP356" i="48"/>
  <c r="AP357" i="48"/>
  <c r="AP358" i="48"/>
  <c r="AP359" i="48"/>
  <c r="AP360" i="48"/>
  <c r="AP361" i="48"/>
  <c r="AP362" i="48"/>
  <c r="AP363" i="48"/>
  <c r="AP364" i="48"/>
  <c r="AP365" i="48"/>
  <c r="AP366" i="48"/>
  <c r="AP367" i="48"/>
  <c r="AP368" i="48"/>
  <c r="AN349" i="48"/>
  <c r="AN350" i="48"/>
  <c r="AN351" i="48"/>
  <c r="AN352" i="48"/>
  <c r="AN353" i="48"/>
  <c r="AN354" i="48"/>
  <c r="AN355" i="48"/>
  <c r="AN356" i="48"/>
  <c r="AN357" i="48"/>
  <c r="AN358" i="48"/>
  <c r="AN359" i="48"/>
  <c r="AN360" i="48"/>
  <c r="AN361" i="48"/>
  <c r="AN362" i="48"/>
  <c r="AN363" i="48"/>
  <c r="AN364" i="48"/>
  <c r="AN365" i="48"/>
  <c r="AN366" i="48"/>
  <c r="AN367" i="48"/>
  <c r="AN368" i="48"/>
  <c r="AL350" i="48"/>
  <c r="AL351" i="48"/>
  <c r="AL352" i="48"/>
  <c r="AL353" i="48"/>
  <c r="AL354" i="48"/>
  <c r="AL355" i="48"/>
  <c r="AL356" i="48"/>
  <c r="AL357" i="48"/>
  <c r="AL358" i="48"/>
  <c r="AL359" i="48"/>
  <c r="AL360" i="48"/>
  <c r="AL361" i="48"/>
  <c r="AL362" i="48"/>
  <c r="AL363" i="48"/>
  <c r="AL364" i="48"/>
  <c r="AL365" i="48"/>
  <c r="AL366" i="48"/>
  <c r="AL367" i="48"/>
  <c r="AL368" i="48"/>
  <c r="V280" i="48"/>
  <c r="Z280" i="48"/>
  <c r="AD280" i="48"/>
  <c r="P281" i="48"/>
  <c r="T281" i="48"/>
  <c r="X281" i="48"/>
  <c r="AB281" i="48"/>
  <c r="V282" i="48"/>
  <c r="Z282" i="48"/>
  <c r="AD282" i="48"/>
  <c r="P283" i="48"/>
  <c r="T283" i="48"/>
  <c r="X283" i="48"/>
  <c r="AB283" i="48"/>
  <c r="V284" i="48"/>
  <c r="Z284" i="48"/>
  <c r="AD284" i="48"/>
  <c r="P285" i="48"/>
  <c r="T285" i="48"/>
  <c r="X285" i="48"/>
  <c r="AB285" i="48"/>
  <c r="V286" i="48"/>
  <c r="Z286" i="48"/>
  <c r="AD286" i="48"/>
  <c r="P287" i="48"/>
  <c r="T287" i="48"/>
  <c r="X287" i="48"/>
  <c r="AB287" i="48"/>
  <c r="V288" i="48"/>
  <c r="Z288" i="48"/>
  <c r="AD288" i="48"/>
  <c r="P289" i="48"/>
  <c r="T289" i="48"/>
  <c r="X289" i="48"/>
  <c r="AB289" i="48"/>
  <c r="V290" i="48"/>
  <c r="AD79" i="50" l="1"/>
  <c r="AD71" i="50"/>
  <c r="AD80" i="50"/>
  <c r="AD72" i="50"/>
  <c r="AD81" i="50"/>
  <c r="AD77" i="50"/>
  <c r="AD69" i="50"/>
  <c r="AD67" i="50"/>
  <c r="AD68" i="50"/>
  <c r="AD83" i="50"/>
  <c r="AD75" i="50"/>
  <c r="AD84" i="50"/>
  <c r="AD76" i="50"/>
  <c r="AD73" i="50"/>
  <c r="AD65" i="50"/>
  <c r="AD82" i="50"/>
  <c r="AD78" i="50"/>
  <c r="AD74" i="50"/>
  <c r="AD70" i="50"/>
  <c r="AD66" i="50"/>
  <c r="N413" i="48"/>
  <c r="AD55" i="50"/>
  <c r="N409" i="48"/>
  <c r="AD51" i="50"/>
  <c r="N405" i="48"/>
  <c r="AD47" i="50"/>
  <c r="N401" i="48"/>
  <c r="AD43" i="50"/>
  <c r="N397" i="48"/>
  <c r="AD39" i="50"/>
  <c r="N414" i="48"/>
  <c r="AD56" i="50"/>
  <c r="N410" i="48"/>
  <c r="AD52" i="50"/>
  <c r="N406" i="48"/>
  <c r="AD48" i="50"/>
  <c r="N402" i="48"/>
  <c r="AD44" i="50"/>
  <c r="N398" i="48"/>
  <c r="AD40" i="50"/>
  <c r="N411" i="48"/>
  <c r="AD53" i="50"/>
  <c r="N407" i="48"/>
  <c r="AD49" i="50"/>
  <c r="N403" i="48"/>
  <c r="AD45" i="50"/>
  <c r="N399" i="48"/>
  <c r="AD41" i="50"/>
  <c r="N395" i="48"/>
  <c r="AD37" i="50"/>
  <c r="N412" i="48"/>
  <c r="AD54" i="50"/>
  <c r="N408" i="48"/>
  <c r="AD50" i="50"/>
  <c r="N404" i="48"/>
  <c r="AD46" i="50"/>
  <c r="N400" i="48"/>
  <c r="AD42" i="50"/>
  <c r="N396" i="48"/>
  <c r="AD38" i="50"/>
  <c r="O414" i="48"/>
  <c r="O410" i="48"/>
  <c r="O406" i="48"/>
  <c r="O402" i="48"/>
  <c r="O398" i="48"/>
  <c r="O412" i="48"/>
  <c r="O408" i="48"/>
  <c r="O404" i="48"/>
  <c r="O400" i="48"/>
  <c r="N372" i="48"/>
  <c r="AD24" i="50"/>
  <c r="AD16" i="50"/>
  <c r="AD8" i="50"/>
  <c r="AD25" i="50"/>
  <c r="N280" i="48"/>
  <c r="AH280" i="48"/>
  <c r="AH328" i="48"/>
  <c r="N328" i="48"/>
  <c r="AH336" i="48"/>
  <c r="N336" i="48"/>
  <c r="N340" i="48"/>
  <c r="AH340" i="48"/>
  <c r="N344" i="48"/>
  <c r="AH344" i="48"/>
  <c r="O328" i="48"/>
  <c r="AI328" i="48"/>
  <c r="AI332" i="48"/>
  <c r="O332" i="48"/>
  <c r="AI336" i="48"/>
  <c r="O336" i="48"/>
  <c r="AI340" i="48"/>
  <c r="O340" i="48"/>
  <c r="AI344" i="48"/>
  <c r="O344" i="48"/>
  <c r="N332" i="48"/>
  <c r="AH332" i="48"/>
  <c r="AH329" i="48"/>
  <c r="N329" i="48"/>
  <c r="AH333" i="48"/>
  <c r="N333" i="48"/>
  <c r="AH337" i="48"/>
  <c r="N337" i="48"/>
  <c r="AH341" i="48"/>
  <c r="N341" i="48"/>
  <c r="AH345" i="48"/>
  <c r="N345" i="48"/>
  <c r="AI329" i="48"/>
  <c r="O329" i="48"/>
  <c r="O333" i="48"/>
  <c r="AI333" i="48"/>
  <c r="O337" i="48"/>
  <c r="AI337" i="48"/>
  <c r="O341" i="48"/>
  <c r="AI341" i="48"/>
  <c r="O345" i="48"/>
  <c r="AI345" i="48"/>
  <c r="AH326" i="48"/>
  <c r="N326" i="48"/>
  <c r="AH330" i="48"/>
  <c r="N330" i="48"/>
  <c r="N334" i="48"/>
  <c r="AH334" i="48"/>
  <c r="N338" i="48"/>
  <c r="AH338" i="48"/>
  <c r="AH342" i="48"/>
  <c r="N342" i="48"/>
  <c r="O326" i="48"/>
  <c r="AI326" i="48"/>
  <c r="AI330" i="48"/>
  <c r="O330" i="48"/>
  <c r="AI334" i="48"/>
  <c r="O334" i="48"/>
  <c r="AI338" i="48"/>
  <c r="O338" i="48"/>
  <c r="AI342" i="48"/>
  <c r="O342" i="48"/>
  <c r="AH327" i="48"/>
  <c r="N327" i="48"/>
  <c r="AH331" i="48"/>
  <c r="N331" i="48"/>
  <c r="AH335" i="48"/>
  <c r="N335" i="48"/>
  <c r="AH339" i="48"/>
  <c r="N339" i="48"/>
  <c r="AH343" i="48"/>
  <c r="N343" i="48"/>
  <c r="AI327" i="48"/>
  <c r="O327" i="48"/>
  <c r="O331" i="48"/>
  <c r="AI331" i="48"/>
  <c r="O335" i="48"/>
  <c r="AI335" i="48"/>
  <c r="O339" i="48"/>
  <c r="AI339" i="48"/>
  <c r="O343" i="48"/>
  <c r="AI343" i="48"/>
  <c r="AM308" i="48"/>
  <c r="AI308" i="48"/>
  <c r="AM316" i="48"/>
  <c r="AI316" i="48"/>
  <c r="AM322" i="48"/>
  <c r="AI322" i="48"/>
  <c r="AM310" i="48"/>
  <c r="AI310" i="48"/>
  <c r="AM318" i="48"/>
  <c r="AI318" i="48"/>
  <c r="AM320" i="48"/>
  <c r="AI320" i="48"/>
  <c r="AL303" i="48"/>
  <c r="AL305" i="48"/>
  <c r="AH305" i="48"/>
  <c r="AL307" i="48"/>
  <c r="AH307" i="48"/>
  <c r="AL309" i="48"/>
  <c r="AH309" i="48"/>
  <c r="AL311" i="48"/>
  <c r="AH311" i="48"/>
  <c r="AL313" i="48"/>
  <c r="AH313" i="48"/>
  <c r="AL315" i="48"/>
  <c r="AH315" i="48"/>
  <c r="AL317" i="48"/>
  <c r="AH317" i="48"/>
  <c r="AL319" i="48"/>
  <c r="AH319" i="48"/>
  <c r="AL321" i="48"/>
  <c r="AH321" i="48"/>
  <c r="AM304" i="48"/>
  <c r="AI304" i="48"/>
  <c r="AM312" i="48"/>
  <c r="AI312" i="48"/>
  <c r="AM303" i="48"/>
  <c r="AM305" i="48"/>
  <c r="AI305" i="48"/>
  <c r="AM307" i="48"/>
  <c r="AI307" i="48"/>
  <c r="AM309" i="48"/>
  <c r="AI309" i="48"/>
  <c r="AM311" i="48"/>
  <c r="AI311" i="48"/>
  <c r="AM313" i="48"/>
  <c r="AI313" i="48"/>
  <c r="AM315" i="48"/>
  <c r="AI315" i="48"/>
  <c r="AM317" i="48"/>
  <c r="AI317" i="48"/>
  <c r="AM319" i="48"/>
  <c r="AI319" i="48"/>
  <c r="AM321" i="48"/>
  <c r="AI321" i="48"/>
  <c r="AM306" i="48"/>
  <c r="AI306" i="48"/>
  <c r="AM314" i="48"/>
  <c r="AI314" i="48"/>
  <c r="AL304" i="48"/>
  <c r="AH304" i="48"/>
  <c r="AL306" i="48"/>
  <c r="AH306" i="48"/>
  <c r="AL308" i="48"/>
  <c r="AH308" i="48"/>
  <c r="AL310" i="48"/>
  <c r="AH310" i="48"/>
  <c r="AL312" i="48"/>
  <c r="AH312" i="48"/>
  <c r="AL314" i="48"/>
  <c r="AH314" i="48"/>
  <c r="AL316" i="48"/>
  <c r="AH316" i="48"/>
  <c r="AL318" i="48"/>
  <c r="AH318" i="48"/>
  <c r="AL320" i="48"/>
  <c r="AH320" i="48"/>
  <c r="AL322" i="48"/>
  <c r="AH322" i="48"/>
  <c r="AI285" i="48"/>
  <c r="O285" i="48"/>
  <c r="O287" i="48"/>
  <c r="AI287" i="48"/>
  <c r="AI289" i="48"/>
  <c r="O289" i="48"/>
  <c r="O291" i="48"/>
  <c r="AI291" i="48"/>
  <c r="AI293" i="48"/>
  <c r="O293" i="48"/>
  <c r="AI295" i="48"/>
  <c r="O295" i="48"/>
  <c r="AI297" i="48"/>
  <c r="O297" i="48"/>
  <c r="O299" i="48"/>
  <c r="AI299" i="48"/>
  <c r="AH282" i="48"/>
  <c r="N282" i="48"/>
  <c r="AH284" i="48"/>
  <c r="N284" i="48"/>
  <c r="AH286" i="48"/>
  <c r="N286" i="48"/>
  <c r="AH288" i="48"/>
  <c r="N288" i="48"/>
  <c r="AH290" i="48"/>
  <c r="N290" i="48"/>
  <c r="AH292" i="48"/>
  <c r="N292" i="48"/>
  <c r="AH294" i="48"/>
  <c r="N294" i="48"/>
  <c r="AH296" i="48"/>
  <c r="N296" i="48"/>
  <c r="N298" i="48"/>
  <c r="AH298" i="48"/>
  <c r="AI281" i="48"/>
  <c r="O281" i="48"/>
  <c r="AI280" i="48"/>
  <c r="O284" i="48"/>
  <c r="AI284" i="48"/>
  <c r="AI288" i="48"/>
  <c r="O288" i="48"/>
  <c r="O290" i="48"/>
  <c r="AI290" i="48"/>
  <c r="AI292" i="48"/>
  <c r="O292" i="48"/>
  <c r="O294" i="48"/>
  <c r="AI294" i="48"/>
  <c r="AI296" i="48"/>
  <c r="O296" i="48"/>
  <c r="O298" i="48"/>
  <c r="AI298" i="48"/>
  <c r="O283" i="48"/>
  <c r="AI283" i="48"/>
  <c r="AI282" i="48"/>
  <c r="O282" i="48"/>
  <c r="AI286" i="48"/>
  <c r="O286" i="48"/>
  <c r="AH281" i="48"/>
  <c r="N281" i="48"/>
  <c r="N283" i="48"/>
  <c r="AH283" i="48"/>
  <c r="N285" i="48"/>
  <c r="AH285" i="48"/>
  <c r="N287" i="48"/>
  <c r="AH287" i="48"/>
  <c r="N289" i="48"/>
  <c r="AH289" i="48"/>
  <c r="N291" i="48"/>
  <c r="AH291" i="48"/>
  <c r="AH293" i="48"/>
  <c r="N293" i="48"/>
  <c r="AH295" i="48"/>
  <c r="N295" i="48"/>
  <c r="AH297" i="48"/>
  <c r="N297" i="48"/>
  <c r="AH299" i="48"/>
  <c r="N299" i="48"/>
  <c r="AL329" i="48"/>
  <c r="R329" i="48"/>
  <c r="R330" i="48"/>
  <c r="AL330" i="48"/>
  <c r="R331" i="48"/>
  <c r="AL331" i="48"/>
  <c r="S329" i="48"/>
  <c r="AM329" i="48"/>
  <c r="S330" i="48"/>
  <c r="AM330" i="48"/>
  <c r="S331" i="48"/>
  <c r="AM331" i="48"/>
  <c r="AL257" i="48"/>
  <c r="R257" i="48"/>
  <c r="S257" i="48"/>
  <c r="AM257" i="48"/>
  <c r="AL292" i="48"/>
  <c r="R292" i="48"/>
  <c r="S292" i="48"/>
  <c r="AM292" i="48"/>
  <c r="AL293" i="48"/>
  <c r="R293" i="48"/>
  <c r="S293" i="48"/>
  <c r="AM293" i="48"/>
  <c r="AL294" i="48"/>
  <c r="R294" i="48"/>
  <c r="S294" i="48"/>
  <c r="AM294" i="48"/>
  <c r="N389" i="48"/>
  <c r="N377" i="48"/>
  <c r="O391" i="48"/>
  <c r="O390" i="48"/>
  <c r="O389" i="48"/>
  <c r="O388" i="48"/>
  <c r="O387" i="48"/>
  <c r="O386" i="48"/>
  <c r="O385" i="48"/>
  <c r="O384" i="48"/>
  <c r="O383" i="48"/>
  <c r="O382" i="48"/>
  <c r="O381" i="48"/>
  <c r="O380" i="48"/>
  <c r="O379" i="48"/>
  <c r="O378" i="48"/>
  <c r="O377" i="48"/>
  <c r="O376" i="48"/>
  <c r="O375" i="48"/>
  <c r="O374" i="48"/>
  <c r="O373" i="48"/>
  <c r="O372" i="48"/>
  <c r="N391" i="48"/>
  <c r="N383" i="48"/>
  <c r="N375" i="48"/>
  <c r="N390" i="48"/>
  <c r="N382" i="48"/>
  <c r="N374" i="48"/>
  <c r="AH358" i="48"/>
  <c r="N381" i="48"/>
  <c r="AH350" i="48"/>
  <c r="N373" i="48"/>
  <c r="AH365" i="48"/>
  <c r="N388" i="48"/>
  <c r="AH357" i="48"/>
  <c r="N380" i="48"/>
  <c r="AH349" i="48"/>
  <c r="N387" i="48"/>
  <c r="N379" i="48"/>
  <c r="N386" i="48"/>
  <c r="N378" i="48"/>
  <c r="AH362" i="48"/>
  <c r="N385" i="48"/>
  <c r="AH361" i="48"/>
  <c r="N384" i="48"/>
  <c r="AH353" i="48"/>
  <c r="N376" i="48"/>
  <c r="AH366" i="48"/>
  <c r="AH354" i="48"/>
  <c r="AH356" i="48"/>
  <c r="AH368" i="48"/>
  <c r="AH352" i="48"/>
  <c r="AH364" i="48"/>
  <c r="AH360" i="48"/>
  <c r="AH367" i="48"/>
  <c r="AH363" i="48"/>
  <c r="AH359" i="48"/>
  <c r="AH355" i="48"/>
  <c r="AH351" i="48"/>
  <c r="R333" i="48"/>
  <c r="AL333" i="48"/>
  <c r="R335" i="48"/>
  <c r="AL335" i="48"/>
  <c r="R337" i="48"/>
  <c r="AL337" i="48"/>
  <c r="R339" i="48"/>
  <c r="AL339" i="48"/>
  <c r="R341" i="48"/>
  <c r="AL341" i="48"/>
  <c r="R343" i="48"/>
  <c r="AL343" i="48"/>
  <c r="R345" i="48"/>
  <c r="AL345" i="48"/>
  <c r="S327" i="48"/>
  <c r="AM327" i="48"/>
  <c r="S333" i="48"/>
  <c r="AM333" i="48"/>
  <c r="S335" i="48"/>
  <c r="AM335" i="48"/>
  <c r="S337" i="48"/>
  <c r="AM337" i="48"/>
  <c r="S339" i="48"/>
  <c r="AM339" i="48"/>
  <c r="S341" i="48"/>
  <c r="AM341" i="48"/>
  <c r="S343" i="48"/>
  <c r="AM343" i="48"/>
  <c r="S345" i="48"/>
  <c r="AM345" i="48"/>
  <c r="S234" i="48"/>
  <c r="AM234" i="48"/>
  <c r="S235" i="48"/>
  <c r="AM235" i="48"/>
  <c r="S236" i="48"/>
  <c r="AM236" i="48"/>
  <c r="S237" i="48"/>
  <c r="AM237" i="48"/>
  <c r="S238" i="48"/>
  <c r="AM238" i="48"/>
  <c r="S239" i="48"/>
  <c r="AM239" i="48"/>
  <c r="S240" i="48"/>
  <c r="AM240" i="48"/>
  <c r="S241" i="48"/>
  <c r="AM241" i="48"/>
  <c r="S242" i="48"/>
  <c r="AM242" i="48"/>
  <c r="S243" i="48"/>
  <c r="AM243" i="48"/>
  <c r="S244" i="48"/>
  <c r="AM244" i="48"/>
  <c r="S245" i="48"/>
  <c r="AM245" i="48"/>
  <c r="S246" i="48"/>
  <c r="AM246" i="48"/>
  <c r="S247" i="48"/>
  <c r="AM247" i="48"/>
  <c r="S248" i="48"/>
  <c r="AM248" i="48"/>
  <c r="S249" i="48"/>
  <c r="AM249" i="48"/>
  <c r="S250" i="48"/>
  <c r="AM250" i="48"/>
  <c r="S251" i="48"/>
  <c r="AM251" i="48"/>
  <c r="S252" i="48"/>
  <c r="AM252" i="48"/>
  <c r="S253" i="48"/>
  <c r="AM253" i="48"/>
  <c r="S258" i="48"/>
  <c r="AM258" i="48"/>
  <c r="S259" i="48"/>
  <c r="AM259" i="48"/>
  <c r="S260" i="48"/>
  <c r="AM260" i="48"/>
  <c r="S261" i="48"/>
  <c r="AM261" i="48"/>
  <c r="S262" i="48"/>
  <c r="AM262" i="48"/>
  <c r="S263" i="48"/>
  <c r="AM263" i="48"/>
  <c r="S264" i="48"/>
  <c r="AM264" i="48"/>
  <c r="S265" i="48"/>
  <c r="AM265" i="48"/>
  <c r="S266" i="48"/>
  <c r="AM266" i="48"/>
  <c r="S267" i="48"/>
  <c r="AM267" i="48"/>
  <c r="S268" i="48"/>
  <c r="AM268" i="48"/>
  <c r="S269" i="48"/>
  <c r="AM269" i="48"/>
  <c r="S270" i="48"/>
  <c r="AM270" i="48"/>
  <c r="S271" i="48"/>
  <c r="AM271" i="48"/>
  <c r="S272" i="48"/>
  <c r="AM272" i="48"/>
  <c r="S273" i="48"/>
  <c r="AM273" i="48"/>
  <c r="S274" i="48"/>
  <c r="AM274" i="48"/>
  <c r="S275" i="48"/>
  <c r="AM275" i="48"/>
  <c r="S276" i="48"/>
  <c r="AM276" i="48"/>
  <c r="AM280" i="48"/>
  <c r="S280" i="48"/>
  <c r="AM281" i="48"/>
  <c r="S281" i="48"/>
  <c r="AM282" i="48"/>
  <c r="S282" i="48"/>
  <c r="AM283" i="48"/>
  <c r="S283" i="48"/>
  <c r="AM284" i="48"/>
  <c r="S284" i="48"/>
  <c r="AM285" i="48"/>
  <c r="S285" i="48"/>
  <c r="AM286" i="48"/>
  <c r="S286" i="48"/>
  <c r="AM287" i="48"/>
  <c r="S287" i="48"/>
  <c r="AM288" i="48"/>
  <c r="S288" i="48"/>
  <c r="AM289" i="48"/>
  <c r="S289" i="48"/>
  <c r="AM290" i="48"/>
  <c r="S290" i="48"/>
  <c r="AM291" i="48"/>
  <c r="S291" i="48"/>
  <c r="AM295" i="48"/>
  <c r="S295" i="48"/>
  <c r="AM296" i="48"/>
  <c r="S296" i="48"/>
  <c r="AM297" i="48"/>
  <c r="S297" i="48"/>
  <c r="AM298" i="48"/>
  <c r="S298" i="48"/>
  <c r="AM299" i="48"/>
  <c r="S299" i="48"/>
  <c r="AI367" i="48"/>
  <c r="AI365" i="48"/>
  <c r="AI363" i="48"/>
  <c r="AI361" i="48"/>
  <c r="AI359" i="48"/>
  <c r="AI357" i="48"/>
  <c r="AI355" i="48"/>
  <c r="AI353" i="48"/>
  <c r="AI351" i="48"/>
  <c r="AI349" i="48"/>
  <c r="R327" i="48"/>
  <c r="AL327" i="48"/>
  <c r="R326" i="48"/>
  <c r="AL326" i="48"/>
  <c r="R328" i="48"/>
  <c r="AL328" i="48"/>
  <c r="R332" i="48"/>
  <c r="AL332" i="48"/>
  <c r="R334" i="48"/>
  <c r="AL334" i="48"/>
  <c r="R336" i="48"/>
  <c r="AL336" i="48"/>
  <c r="R338" i="48"/>
  <c r="AL338" i="48"/>
  <c r="R340" i="48"/>
  <c r="AL340" i="48"/>
  <c r="R342" i="48"/>
  <c r="AL342" i="48"/>
  <c r="R344" i="48"/>
  <c r="AL344" i="48"/>
  <c r="S326" i="48"/>
  <c r="AM326" i="48"/>
  <c r="S328" i="48"/>
  <c r="AM328" i="48"/>
  <c r="S332" i="48"/>
  <c r="AM332" i="48"/>
  <c r="S334" i="48"/>
  <c r="AM334" i="48"/>
  <c r="S336" i="48"/>
  <c r="AM336" i="48"/>
  <c r="S338" i="48"/>
  <c r="AM338" i="48"/>
  <c r="S340" i="48"/>
  <c r="AM340" i="48"/>
  <c r="S342" i="48"/>
  <c r="AM342" i="48"/>
  <c r="S344" i="48"/>
  <c r="AM344" i="48"/>
  <c r="R234" i="48"/>
  <c r="AL234" i="48"/>
  <c r="R235" i="48"/>
  <c r="AL235" i="48"/>
  <c r="R236" i="48"/>
  <c r="AL236" i="48"/>
  <c r="R237" i="48"/>
  <c r="AL237" i="48"/>
  <c r="R238" i="48"/>
  <c r="AL238" i="48"/>
  <c r="R239" i="48"/>
  <c r="AL239" i="48"/>
  <c r="R240" i="48"/>
  <c r="AL240" i="48"/>
  <c r="R241" i="48"/>
  <c r="AL241" i="48"/>
  <c r="R242" i="48"/>
  <c r="AL242" i="48"/>
  <c r="R243" i="48"/>
  <c r="AL243" i="48"/>
  <c r="R244" i="48"/>
  <c r="AL244" i="48"/>
  <c r="R245" i="48"/>
  <c r="AL245" i="48"/>
  <c r="R246" i="48"/>
  <c r="AL246" i="48"/>
  <c r="R247" i="48"/>
  <c r="AL247" i="48"/>
  <c r="R248" i="48"/>
  <c r="AL248" i="48"/>
  <c r="R249" i="48"/>
  <c r="AL249" i="48"/>
  <c r="R250" i="48"/>
  <c r="AL250" i="48"/>
  <c r="R251" i="48"/>
  <c r="AL251" i="48"/>
  <c r="R252" i="48"/>
  <c r="AL252" i="48"/>
  <c r="R253" i="48"/>
  <c r="AL253" i="48"/>
  <c r="R258" i="48"/>
  <c r="AL258" i="48"/>
  <c r="R259" i="48"/>
  <c r="AL259" i="48"/>
  <c r="R260" i="48"/>
  <c r="AL260" i="48"/>
  <c r="R261" i="48"/>
  <c r="AL261" i="48"/>
  <c r="R262" i="48"/>
  <c r="AL262" i="48"/>
  <c r="R263" i="48"/>
  <c r="AL263" i="48"/>
  <c r="R264" i="48"/>
  <c r="AL264" i="48"/>
  <c r="R265" i="48"/>
  <c r="AL265" i="48"/>
  <c r="R266" i="48"/>
  <c r="AL266" i="48"/>
  <c r="R267" i="48"/>
  <c r="AL267" i="48"/>
  <c r="R268" i="48"/>
  <c r="AL268" i="48"/>
  <c r="R269" i="48"/>
  <c r="AL269" i="48"/>
  <c r="R270" i="48"/>
  <c r="AL270" i="48"/>
  <c r="R271" i="48"/>
  <c r="AL271" i="48"/>
  <c r="R272" i="48"/>
  <c r="AL272" i="48"/>
  <c r="R273" i="48"/>
  <c r="AL273" i="48"/>
  <c r="R274" i="48"/>
  <c r="AL274" i="48"/>
  <c r="R275" i="48"/>
  <c r="AL275" i="48"/>
  <c r="R276" i="48"/>
  <c r="AL276" i="48"/>
  <c r="AL280" i="48"/>
  <c r="R280" i="48"/>
  <c r="AL281" i="48"/>
  <c r="R281" i="48"/>
  <c r="AL282" i="48"/>
  <c r="R282" i="48"/>
  <c r="AL283" i="48"/>
  <c r="R283" i="48"/>
  <c r="AL284" i="48"/>
  <c r="R284" i="48"/>
  <c r="AL285" i="48"/>
  <c r="R285" i="48"/>
  <c r="AL286" i="48"/>
  <c r="R286" i="48"/>
  <c r="AL287" i="48"/>
  <c r="R287" i="48"/>
  <c r="AL288" i="48"/>
  <c r="R288" i="48"/>
  <c r="AL289" i="48"/>
  <c r="R289" i="48"/>
  <c r="AL290" i="48"/>
  <c r="R290" i="48"/>
  <c r="R291" i="48"/>
  <c r="AL291" i="48"/>
  <c r="AL295" i="48"/>
  <c r="R295" i="48"/>
  <c r="AL296" i="48"/>
  <c r="R296" i="48"/>
  <c r="AL297" i="48"/>
  <c r="R297" i="48"/>
  <c r="AL298" i="48"/>
  <c r="R298" i="48"/>
  <c r="AL299" i="48"/>
  <c r="R299" i="48"/>
  <c r="AI368" i="48"/>
  <c r="AI366" i="48"/>
  <c r="AI364" i="48"/>
  <c r="AI362" i="48"/>
  <c r="AI360" i="48"/>
  <c r="AI358" i="48"/>
  <c r="AI356" i="48"/>
  <c r="AI354" i="48"/>
  <c r="AI352" i="48"/>
  <c r="AI350" i="48"/>
  <c r="S65" i="50"/>
  <c r="S84" i="50"/>
  <c r="S83" i="50"/>
  <c r="S82" i="50"/>
  <c r="S81" i="50"/>
  <c r="S80" i="50"/>
  <c r="S79" i="50"/>
  <c r="S78" i="50"/>
  <c r="S77" i="50"/>
  <c r="S76" i="50"/>
  <c r="S75" i="50"/>
  <c r="S73" i="50"/>
  <c r="S72" i="50"/>
  <c r="S71" i="50"/>
  <c r="S70" i="50"/>
  <c r="S69" i="50"/>
  <c r="S68" i="50"/>
  <c r="S67" i="50"/>
  <c r="S66" i="50"/>
  <c r="R65" i="50"/>
  <c r="R84" i="50"/>
  <c r="R83" i="50"/>
  <c r="R82" i="50"/>
  <c r="R81" i="50"/>
  <c r="R80" i="50"/>
  <c r="R79" i="50"/>
  <c r="R78" i="50"/>
  <c r="R77" i="50"/>
  <c r="R76" i="50"/>
  <c r="R75" i="50"/>
  <c r="R74" i="50"/>
  <c r="R73" i="50"/>
  <c r="R72" i="50"/>
  <c r="R71" i="50"/>
  <c r="R70" i="50"/>
  <c r="R69" i="50"/>
  <c r="R68" i="50"/>
  <c r="R67" i="50"/>
  <c r="R66" i="50"/>
  <c r="Q65" i="50"/>
  <c r="Q84" i="50"/>
  <c r="Q83" i="50"/>
  <c r="Q82" i="50"/>
  <c r="Q81" i="50"/>
  <c r="Q80" i="50"/>
  <c r="Q79" i="50"/>
  <c r="Q78" i="50"/>
  <c r="Q77" i="50"/>
  <c r="Q76" i="50"/>
  <c r="Q75" i="50"/>
  <c r="Q74" i="50"/>
  <c r="Q73" i="50"/>
  <c r="Q72" i="50"/>
  <c r="Q71" i="50"/>
  <c r="Q70" i="50"/>
  <c r="Q69" i="50"/>
  <c r="Q68" i="50"/>
  <c r="Q67" i="50"/>
  <c r="Q66" i="50"/>
  <c r="P65" i="50"/>
  <c r="P84" i="50"/>
  <c r="P83" i="50"/>
  <c r="P82" i="50"/>
  <c r="P81" i="50"/>
  <c r="P80" i="50"/>
  <c r="P79" i="50"/>
  <c r="P78" i="50"/>
  <c r="P77" i="50"/>
  <c r="P76" i="50"/>
  <c r="P75" i="50"/>
  <c r="P74" i="50"/>
  <c r="P73" i="50"/>
  <c r="P72" i="50"/>
  <c r="P71" i="50"/>
  <c r="P70" i="50"/>
  <c r="P69" i="50"/>
  <c r="P68" i="50"/>
  <c r="P67" i="50"/>
  <c r="P66" i="50"/>
  <c r="O84" i="50"/>
  <c r="O67" i="50"/>
  <c r="O68" i="50"/>
  <c r="O69" i="50"/>
  <c r="O70" i="50"/>
  <c r="O71" i="50"/>
  <c r="O72" i="50"/>
  <c r="O73" i="50"/>
  <c r="O74" i="50"/>
  <c r="O75" i="50"/>
  <c r="O76" i="50"/>
  <c r="O77" i="50"/>
  <c r="O78" i="50"/>
  <c r="O79" i="50"/>
  <c r="O80" i="50"/>
  <c r="O81" i="50"/>
  <c r="O82" i="50"/>
  <c r="O83" i="50"/>
  <c r="O66" i="50"/>
  <c r="O38" i="50"/>
  <c r="O37" i="50"/>
  <c r="AE322" i="48"/>
  <c r="AD322" i="48"/>
  <c r="AC322" i="48"/>
  <c r="AB322" i="48"/>
  <c r="AA322" i="48"/>
  <c r="Z322" i="48"/>
  <c r="Y322" i="48"/>
  <c r="X322" i="48"/>
  <c r="W322" i="48"/>
  <c r="V322" i="48"/>
  <c r="U322" i="48"/>
  <c r="T322" i="48"/>
  <c r="S322" i="48"/>
  <c r="R322" i="48"/>
  <c r="Q322" i="48"/>
  <c r="P322" i="48"/>
  <c r="AE321" i="48"/>
  <c r="AD321" i="48"/>
  <c r="AC321" i="48"/>
  <c r="AB321" i="48"/>
  <c r="AA321" i="48"/>
  <c r="Z321" i="48"/>
  <c r="Y321" i="48"/>
  <c r="X321" i="48"/>
  <c r="W321" i="48"/>
  <c r="V321" i="48"/>
  <c r="U321" i="48"/>
  <c r="T321" i="48"/>
  <c r="S321" i="48"/>
  <c r="R321" i="48"/>
  <c r="Q321" i="48"/>
  <c r="P321" i="48"/>
  <c r="AE320" i="48"/>
  <c r="AD320" i="48"/>
  <c r="AC320" i="48"/>
  <c r="AB320" i="48"/>
  <c r="AA320" i="48"/>
  <c r="Z320" i="48"/>
  <c r="Y320" i="48"/>
  <c r="X320" i="48"/>
  <c r="W320" i="48"/>
  <c r="V320" i="48"/>
  <c r="U320" i="48"/>
  <c r="T320" i="48"/>
  <c r="S320" i="48"/>
  <c r="R320" i="48"/>
  <c r="Q320" i="48"/>
  <c r="P320" i="48"/>
  <c r="AE319" i="48"/>
  <c r="AD319" i="48"/>
  <c r="AC319" i="48"/>
  <c r="AB319" i="48"/>
  <c r="AA319" i="48"/>
  <c r="Z319" i="48"/>
  <c r="Y319" i="48"/>
  <c r="X319" i="48"/>
  <c r="W319" i="48"/>
  <c r="V319" i="48"/>
  <c r="U319" i="48"/>
  <c r="T319" i="48"/>
  <c r="S319" i="48"/>
  <c r="R319" i="48"/>
  <c r="Q319" i="48"/>
  <c r="P319" i="48"/>
  <c r="AE318" i="48"/>
  <c r="AD318" i="48"/>
  <c r="AC318" i="48"/>
  <c r="AB318" i="48"/>
  <c r="AA318" i="48"/>
  <c r="Z318" i="48"/>
  <c r="Y318" i="48"/>
  <c r="X318" i="48"/>
  <c r="W318" i="48"/>
  <c r="V318" i="48"/>
  <c r="U318" i="48"/>
  <c r="T318" i="48"/>
  <c r="S318" i="48"/>
  <c r="R318" i="48"/>
  <c r="Q318" i="48"/>
  <c r="P318" i="48"/>
  <c r="AE317" i="48"/>
  <c r="AD317" i="48"/>
  <c r="AC317" i="48"/>
  <c r="AB317" i="48"/>
  <c r="AA317" i="48"/>
  <c r="Z317" i="48"/>
  <c r="Y317" i="48"/>
  <c r="X317" i="48"/>
  <c r="W317" i="48"/>
  <c r="V317" i="48"/>
  <c r="U317" i="48"/>
  <c r="T317" i="48"/>
  <c r="S317" i="48"/>
  <c r="R317" i="48"/>
  <c r="Q317" i="48"/>
  <c r="P317" i="48"/>
  <c r="AE316" i="48"/>
  <c r="AD316" i="48"/>
  <c r="AC316" i="48"/>
  <c r="AB316" i="48"/>
  <c r="AA316" i="48"/>
  <c r="Z316" i="48"/>
  <c r="Y316" i="48"/>
  <c r="X316" i="48"/>
  <c r="W316" i="48"/>
  <c r="V316" i="48"/>
  <c r="U316" i="48"/>
  <c r="T316" i="48"/>
  <c r="S316" i="48"/>
  <c r="R316" i="48"/>
  <c r="Q316" i="48"/>
  <c r="P316" i="48"/>
  <c r="AE315" i="48"/>
  <c r="AD315" i="48"/>
  <c r="AC315" i="48"/>
  <c r="AB315" i="48"/>
  <c r="AA315" i="48"/>
  <c r="Z315" i="48"/>
  <c r="Y315" i="48"/>
  <c r="X315" i="48"/>
  <c r="W315" i="48"/>
  <c r="V315" i="48"/>
  <c r="U315" i="48"/>
  <c r="T315" i="48"/>
  <c r="S315" i="48"/>
  <c r="R315" i="48"/>
  <c r="Q315" i="48"/>
  <c r="P315" i="48"/>
  <c r="AE314" i="48"/>
  <c r="AD314" i="48"/>
  <c r="AC314" i="48"/>
  <c r="AB314" i="48"/>
  <c r="AA314" i="48"/>
  <c r="Z314" i="48"/>
  <c r="Y314" i="48"/>
  <c r="X314" i="48"/>
  <c r="W314" i="48"/>
  <c r="V314" i="48"/>
  <c r="U314" i="48"/>
  <c r="T314" i="48"/>
  <c r="S314" i="48"/>
  <c r="R314" i="48"/>
  <c r="Q314" i="48"/>
  <c r="P314" i="48"/>
  <c r="AE313" i="48"/>
  <c r="AD313" i="48"/>
  <c r="AC313" i="48"/>
  <c r="AB313" i="48"/>
  <c r="AA313" i="48"/>
  <c r="Z313" i="48"/>
  <c r="Y313" i="48"/>
  <c r="X313" i="48"/>
  <c r="W313" i="48"/>
  <c r="V313" i="48"/>
  <c r="U313" i="48"/>
  <c r="T313" i="48"/>
  <c r="S313" i="48"/>
  <c r="R313" i="48"/>
  <c r="Q313" i="48"/>
  <c r="P313" i="48"/>
  <c r="AE312" i="48"/>
  <c r="AD312" i="48"/>
  <c r="AC312" i="48"/>
  <c r="AB312" i="48"/>
  <c r="AA312" i="48"/>
  <c r="Z312" i="48"/>
  <c r="Y312" i="48"/>
  <c r="X312" i="48"/>
  <c r="W312" i="48"/>
  <c r="V312" i="48"/>
  <c r="U312" i="48"/>
  <c r="T312" i="48"/>
  <c r="S312" i="48"/>
  <c r="R312" i="48"/>
  <c r="Q312" i="48"/>
  <c r="P312" i="48"/>
  <c r="AE311" i="48"/>
  <c r="AD311" i="48"/>
  <c r="AC311" i="48"/>
  <c r="AB311" i="48"/>
  <c r="AA311" i="48"/>
  <c r="Z311" i="48"/>
  <c r="Y311" i="48"/>
  <c r="X311" i="48"/>
  <c r="W311" i="48"/>
  <c r="V311" i="48"/>
  <c r="U311" i="48"/>
  <c r="T311" i="48"/>
  <c r="S311" i="48"/>
  <c r="R311" i="48"/>
  <c r="Q311" i="48"/>
  <c r="P311" i="48"/>
  <c r="AE310" i="48"/>
  <c r="AD310" i="48"/>
  <c r="AC310" i="48"/>
  <c r="AB310" i="48"/>
  <c r="AA310" i="48"/>
  <c r="Z310" i="48"/>
  <c r="Y310" i="48"/>
  <c r="X310" i="48"/>
  <c r="W310" i="48"/>
  <c r="V310" i="48"/>
  <c r="U310" i="48"/>
  <c r="T310" i="48"/>
  <c r="S310" i="48"/>
  <c r="R310" i="48"/>
  <c r="Q310" i="48"/>
  <c r="P310" i="48"/>
  <c r="AE309" i="48"/>
  <c r="AD309" i="48"/>
  <c r="AC309" i="48"/>
  <c r="AB309" i="48"/>
  <c r="AA309" i="48"/>
  <c r="Z309" i="48"/>
  <c r="Y309" i="48"/>
  <c r="X309" i="48"/>
  <c r="W309" i="48"/>
  <c r="V309" i="48"/>
  <c r="U309" i="48"/>
  <c r="T309" i="48"/>
  <c r="S309" i="48"/>
  <c r="R309" i="48"/>
  <c r="Q309" i="48"/>
  <c r="P309" i="48"/>
  <c r="AE308" i="48"/>
  <c r="AD308" i="48"/>
  <c r="AC308" i="48"/>
  <c r="AB308" i="48"/>
  <c r="AA308" i="48"/>
  <c r="Z308" i="48"/>
  <c r="Y308" i="48"/>
  <c r="X308" i="48"/>
  <c r="W308" i="48"/>
  <c r="V308" i="48"/>
  <c r="U308" i="48"/>
  <c r="T308" i="48"/>
  <c r="S308" i="48"/>
  <c r="R308" i="48"/>
  <c r="Q308" i="48"/>
  <c r="P308" i="48"/>
  <c r="AE307" i="48"/>
  <c r="AD307" i="48"/>
  <c r="AC307" i="48"/>
  <c r="AB307" i="48"/>
  <c r="AA307" i="48"/>
  <c r="Z307" i="48"/>
  <c r="Y307" i="48"/>
  <c r="X307" i="48"/>
  <c r="W307" i="48"/>
  <c r="V307" i="48"/>
  <c r="U307" i="48"/>
  <c r="T307" i="48"/>
  <c r="S307" i="48"/>
  <c r="R307" i="48"/>
  <c r="Q307" i="48"/>
  <c r="P307" i="48"/>
  <c r="AE306" i="48"/>
  <c r="AD306" i="48"/>
  <c r="AC306" i="48"/>
  <c r="AB306" i="48"/>
  <c r="AA306" i="48"/>
  <c r="Z306" i="48"/>
  <c r="Y306" i="48"/>
  <c r="X306" i="48"/>
  <c r="W306" i="48"/>
  <c r="V306" i="48"/>
  <c r="U306" i="48"/>
  <c r="T306" i="48"/>
  <c r="S306" i="48"/>
  <c r="R306" i="48"/>
  <c r="Q306" i="48"/>
  <c r="P306" i="48"/>
  <c r="AE305" i="48"/>
  <c r="AD305" i="48"/>
  <c r="AC305" i="48"/>
  <c r="AB305" i="48"/>
  <c r="AA305" i="48"/>
  <c r="Z305" i="48"/>
  <c r="Y305" i="48"/>
  <c r="X305" i="48"/>
  <c r="W305" i="48"/>
  <c r="V305" i="48"/>
  <c r="U305" i="48"/>
  <c r="T305" i="48"/>
  <c r="S305" i="48"/>
  <c r="R305" i="48"/>
  <c r="Q305" i="48"/>
  <c r="P305" i="48"/>
  <c r="AE304" i="48"/>
  <c r="AD304" i="48"/>
  <c r="AC304" i="48"/>
  <c r="AB304" i="48"/>
  <c r="AA304" i="48"/>
  <c r="Z304" i="48"/>
  <c r="Y304" i="48"/>
  <c r="X304" i="48"/>
  <c r="W304" i="48"/>
  <c r="V304" i="48"/>
  <c r="U304" i="48"/>
  <c r="T304" i="48"/>
  <c r="S304" i="48"/>
  <c r="R304" i="48"/>
  <c r="Q304" i="48"/>
  <c r="P304" i="48"/>
  <c r="AE303" i="48"/>
  <c r="AD303" i="48"/>
  <c r="AC303" i="48"/>
  <c r="AB303" i="48"/>
  <c r="AA303" i="48"/>
  <c r="Z303" i="48"/>
  <c r="Y303" i="48"/>
  <c r="X303" i="48"/>
  <c r="W303" i="48"/>
  <c r="V303" i="48"/>
  <c r="U303" i="48"/>
  <c r="T303" i="48"/>
  <c r="S303" i="48"/>
  <c r="R303" i="48"/>
  <c r="Q303" i="48"/>
  <c r="P303" i="48"/>
  <c r="X300" i="48"/>
  <c r="AE207" i="48"/>
  <c r="AD207" i="48"/>
  <c r="AC207" i="48"/>
  <c r="AB207" i="48"/>
  <c r="AA207" i="48"/>
  <c r="Z207" i="48"/>
  <c r="Y207" i="48"/>
  <c r="X207" i="48"/>
  <c r="W207" i="48"/>
  <c r="V207" i="48"/>
  <c r="U207" i="48"/>
  <c r="T207" i="48"/>
  <c r="S207" i="48"/>
  <c r="R207" i="48"/>
  <c r="Q207" i="48"/>
  <c r="P207" i="48"/>
  <c r="O207" i="48"/>
  <c r="N207" i="48"/>
  <c r="AE206" i="48"/>
  <c r="AD206" i="48"/>
  <c r="AC206" i="48"/>
  <c r="AB206" i="48"/>
  <c r="AA206" i="48"/>
  <c r="Z206" i="48"/>
  <c r="Y206" i="48"/>
  <c r="X206" i="48"/>
  <c r="W206" i="48"/>
  <c r="V206" i="48"/>
  <c r="U206" i="48"/>
  <c r="T206" i="48"/>
  <c r="S206" i="48"/>
  <c r="R206" i="48"/>
  <c r="Q206" i="48"/>
  <c r="P206" i="48"/>
  <c r="O206" i="48"/>
  <c r="N206" i="48"/>
  <c r="AE205" i="48"/>
  <c r="AD205" i="48"/>
  <c r="AC205" i="48"/>
  <c r="AB205" i="48"/>
  <c r="AA205" i="48"/>
  <c r="Z205" i="48"/>
  <c r="Y205" i="48"/>
  <c r="X205" i="48"/>
  <c r="W205" i="48"/>
  <c r="V205" i="48"/>
  <c r="U205" i="48"/>
  <c r="T205" i="48"/>
  <c r="S205" i="48"/>
  <c r="R205" i="48"/>
  <c r="Q205" i="48"/>
  <c r="P205" i="48"/>
  <c r="O205" i="48"/>
  <c r="N205" i="48"/>
  <c r="AE204" i="48"/>
  <c r="AD204" i="48"/>
  <c r="AC204" i="48"/>
  <c r="AB204" i="48"/>
  <c r="AA204" i="48"/>
  <c r="Z204" i="48"/>
  <c r="Y204" i="48"/>
  <c r="X204" i="48"/>
  <c r="W204" i="48"/>
  <c r="V204" i="48"/>
  <c r="U204" i="48"/>
  <c r="T204" i="48"/>
  <c r="S204" i="48"/>
  <c r="R204" i="48"/>
  <c r="Q204" i="48"/>
  <c r="P204" i="48"/>
  <c r="O204" i="48"/>
  <c r="N204" i="48"/>
  <c r="AE203" i="48"/>
  <c r="AD203" i="48"/>
  <c r="AC203" i="48"/>
  <c r="AB203" i="48"/>
  <c r="AA203" i="48"/>
  <c r="Z203" i="48"/>
  <c r="Y203" i="48"/>
  <c r="X203" i="48"/>
  <c r="W203" i="48"/>
  <c r="V203" i="48"/>
  <c r="U203" i="48"/>
  <c r="T203" i="48"/>
  <c r="S203" i="48"/>
  <c r="R203" i="48"/>
  <c r="Q203" i="48"/>
  <c r="P203" i="48"/>
  <c r="O203" i="48"/>
  <c r="N203" i="48"/>
  <c r="AE202" i="48"/>
  <c r="AD202" i="48"/>
  <c r="AC202" i="48"/>
  <c r="AB202" i="48"/>
  <c r="AA202" i="48"/>
  <c r="Z202" i="48"/>
  <c r="Y202" i="48"/>
  <c r="X202" i="48"/>
  <c r="W202" i="48"/>
  <c r="V202" i="48"/>
  <c r="U202" i="48"/>
  <c r="T202" i="48"/>
  <c r="S202" i="48"/>
  <c r="R202" i="48"/>
  <c r="Q202" i="48"/>
  <c r="P202" i="48"/>
  <c r="O202" i="48"/>
  <c r="N202" i="48"/>
  <c r="AE201" i="48"/>
  <c r="AD201" i="48"/>
  <c r="AC201" i="48"/>
  <c r="AB201" i="48"/>
  <c r="AA201" i="48"/>
  <c r="Z201" i="48"/>
  <c r="Y201" i="48"/>
  <c r="X201" i="48"/>
  <c r="W201" i="48"/>
  <c r="V201" i="48"/>
  <c r="U201" i="48"/>
  <c r="T201" i="48"/>
  <c r="S201" i="48"/>
  <c r="R201" i="48"/>
  <c r="Q201" i="48"/>
  <c r="P201" i="48"/>
  <c r="O201" i="48"/>
  <c r="N201" i="48"/>
  <c r="AE200" i="48"/>
  <c r="AD200" i="48"/>
  <c r="AC200" i="48"/>
  <c r="AB200" i="48"/>
  <c r="AA200" i="48"/>
  <c r="Z200" i="48"/>
  <c r="Y200" i="48"/>
  <c r="X200" i="48"/>
  <c r="W200" i="48"/>
  <c r="V200" i="48"/>
  <c r="U200" i="48"/>
  <c r="T200" i="48"/>
  <c r="S200" i="48"/>
  <c r="R200" i="48"/>
  <c r="Q200" i="48"/>
  <c r="P200" i="48"/>
  <c r="O200" i="48"/>
  <c r="N200" i="48"/>
  <c r="AE199" i="48"/>
  <c r="AD199" i="48"/>
  <c r="AC199" i="48"/>
  <c r="AB199" i="48"/>
  <c r="AA199" i="48"/>
  <c r="Z199" i="48"/>
  <c r="Y199" i="48"/>
  <c r="X199" i="48"/>
  <c r="W199" i="48"/>
  <c r="V199" i="48"/>
  <c r="U199" i="48"/>
  <c r="T199" i="48"/>
  <c r="S199" i="48"/>
  <c r="R199" i="48"/>
  <c r="Q199" i="48"/>
  <c r="P199" i="48"/>
  <c r="O199" i="48"/>
  <c r="N199" i="48"/>
  <c r="AE198" i="48"/>
  <c r="AD198" i="48"/>
  <c r="AC198" i="48"/>
  <c r="AB198" i="48"/>
  <c r="AA198" i="48"/>
  <c r="Z198" i="48"/>
  <c r="Y198" i="48"/>
  <c r="X198" i="48"/>
  <c r="W198" i="48"/>
  <c r="V198" i="48"/>
  <c r="U198" i="48"/>
  <c r="T198" i="48"/>
  <c r="S198" i="48"/>
  <c r="R198" i="48"/>
  <c r="Q198" i="48"/>
  <c r="P198" i="48"/>
  <c r="O198" i="48"/>
  <c r="N198" i="48"/>
  <c r="AE197" i="48"/>
  <c r="AD197" i="48"/>
  <c r="AC197" i="48"/>
  <c r="AB197" i="48"/>
  <c r="AA197" i="48"/>
  <c r="Z197" i="48"/>
  <c r="Y197" i="48"/>
  <c r="X197" i="48"/>
  <c r="W197" i="48"/>
  <c r="V197" i="48"/>
  <c r="U197" i="48"/>
  <c r="T197" i="48"/>
  <c r="S197" i="48"/>
  <c r="R197" i="48"/>
  <c r="Q197" i="48"/>
  <c r="P197" i="48"/>
  <c r="O197" i="48"/>
  <c r="N197" i="48"/>
  <c r="AE196" i="48"/>
  <c r="AD196" i="48"/>
  <c r="AC196" i="48"/>
  <c r="AB196" i="48"/>
  <c r="AA196" i="48"/>
  <c r="Z196" i="48"/>
  <c r="Y196" i="48"/>
  <c r="X196" i="48"/>
  <c r="W196" i="48"/>
  <c r="V196" i="48"/>
  <c r="U196" i="48"/>
  <c r="T196" i="48"/>
  <c r="S196" i="48"/>
  <c r="R196" i="48"/>
  <c r="Q196" i="48"/>
  <c r="P196" i="48"/>
  <c r="O196" i="48"/>
  <c r="N196" i="48"/>
  <c r="AE195" i="48"/>
  <c r="AD195" i="48"/>
  <c r="AC195" i="48"/>
  <c r="AB195" i="48"/>
  <c r="AA195" i="48"/>
  <c r="Z195" i="48"/>
  <c r="Y195" i="48"/>
  <c r="X195" i="48"/>
  <c r="W195" i="48"/>
  <c r="V195" i="48"/>
  <c r="U195" i="48"/>
  <c r="T195" i="48"/>
  <c r="S195" i="48"/>
  <c r="R195" i="48"/>
  <c r="Q195" i="48"/>
  <c r="P195" i="48"/>
  <c r="O195" i="48"/>
  <c r="N195" i="48"/>
  <c r="AE194" i="48"/>
  <c r="AD194" i="48"/>
  <c r="AC194" i="48"/>
  <c r="AB194" i="48"/>
  <c r="AA194" i="48"/>
  <c r="Z194" i="48"/>
  <c r="Y194" i="48"/>
  <c r="X194" i="48"/>
  <c r="W194" i="48"/>
  <c r="V194" i="48"/>
  <c r="U194" i="48"/>
  <c r="T194" i="48"/>
  <c r="S194" i="48"/>
  <c r="R194" i="48"/>
  <c r="Q194" i="48"/>
  <c r="P194" i="48"/>
  <c r="O194" i="48"/>
  <c r="N194" i="48"/>
  <c r="AE193" i="48"/>
  <c r="AD193" i="48"/>
  <c r="AC193" i="48"/>
  <c r="AB193" i="48"/>
  <c r="AA193" i="48"/>
  <c r="Z193" i="48"/>
  <c r="Y193" i="48"/>
  <c r="X193" i="48"/>
  <c r="W193" i="48"/>
  <c r="V193" i="48"/>
  <c r="U193" i="48"/>
  <c r="T193" i="48"/>
  <c r="S193" i="48"/>
  <c r="R193" i="48"/>
  <c r="Q193" i="48"/>
  <c r="P193" i="48"/>
  <c r="O193" i="48"/>
  <c r="N193" i="48"/>
  <c r="AE192" i="48"/>
  <c r="AD192" i="48"/>
  <c r="AC192" i="48"/>
  <c r="AB192" i="48"/>
  <c r="AA192" i="48"/>
  <c r="Z192" i="48"/>
  <c r="Y192" i="48"/>
  <c r="X192" i="48"/>
  <c r="W192" i="48"/>
  <c r="V192" i="48"/>
  <c r="U192" i="48"/>
  <c r="T192" i="48"/>
  <c r="S192" i="48"/>
  <c r="R192" i="48"/>
  <c r="Q192" i="48"/>
  <c r="P192" i="48"/>
  <c r="O192" i="48"/>
  <c r="N192" i="48"/>
  <c r="AE191" i="48"/>
  <c r="AD191" i="48"/>
  <c r="AC191" i="48"/>
  <c r="AB191" i="48"/>
  <c r="AA191" i="48"/>
  <c r="Z191" i="48"/>
  <c r="Y191" i="48"/>
  <c r="X191" i="48"/>
  <c r="W191" i="48"/>
  <c r="V191" i="48"/>
  <c r="U191" i="48"/>
  <c r="T191" i="48"/>
  <c r="S191" i="48"/>
  <c r="R191" i="48"/>
  <c r="Q191" i="48"/>
  <c r="P191" i="48"/>
  <c r="O191" i="48"/>
  <c r="N191" i="48"/>
  <c r="AE190" i="48"/>
  <c r="AD190" i="48"/>
  <c r="AC190" i="48"/>
  <c r="AB190" i="48"/>
  <c r="AA190" i="48"/>
  <c r="Z190" i="48"/>
  <c r="Y190" i="48"/>
  <c r="X190" i="48"/>
  <c r="W190" i="48"/>
  <c r="V190" i="48"/>
  <c r="U190" i="48"/>
  <c r="T190" i="48"/>
  <c r="S190" i="48"/>
  <c r="R190" i="48"/>
  <c r="Q190" i="48"/>
  <c r="P190" i="48"/>
  <c r="O190" i="48"/>
  <c r="N190" i="48"/>
  <c r="AE189" i="48"/>
  <c r="AD189" i="48"/>
  <c r="AC189" i="48"/>
  <c r="AB189" i="48"/>
  <c r="AA189" i="48"/>
  <c r="Z189" i="48"/>
  <c r="Y189" i="48"/>
  <c r="X189" i="48"/>
  <c r="W189" i="48"/>
  <c r="V189" i="48"/>
  <c r="U189" i="48"/>
  <c r="T189" i="48"/>
  <c r="S189" i="48"/>
  <c r="R189" i="48"/>
  <c r="Q189" i="48"/>
  <c r="P189" i="48"/>
  <c r="O189" i="48"/>
  <c r="N189" i="48"/>
  <c r="AE188" i="48"/>
  <c r="AD188" i="48"/>
  <c r="AC188" i="48"/>
  <c r="AB188" i="48"/>
  <c r="AA188" i="48"/>
  <c r="Z188" i="48"/>
  <c r="Y188" i="48"/>
  <c r="X188" i="48"/>
  <c r="W188" i="48"/>
  <c r="V188" i="48"/>
  <c r="U188" i="48"/>
  <c r="T188" i="48"/>
  <c r="S188" i="48"/>
  <c r="R188" i="48"/>
  <c r="Q188" i="48"/>
  <c r="P188" i="48"/>
  <c r="O188" i="48"/>
  <c r="N188" i="48"/>
  <c r="X65" i="50"/>
  <c r="X39" i="50"/>
  <c r="X55" i="50"/>
  <c r="X38" i="50"/>
  <c r="Y15" i="50"/>
  <c r="AE230" i="48"/>
  <c r="AD230" i="48"/>
  <c r="AC230" i="48"/>
  <c r="AB230" i="48"/>
  <c r="AA230" i="48"/>
  <c r="Z230" i="48"/>
  <c r="Y230" i="48"/>
  <c r="X230" i="48"/>
  <c r="W230" i="48"/>
  <c r="V230" i="48"/>
  <c r="U230" i="48"/>
  <c r="T230" i="48"/>
  <c r="S230" i="48"/>
  <c r="R230" i="48"/>
  <c r="Q230" i="48"/>
  <c r="P230" i="48"/>
  <c r="O230" i="48"/>
  <c r="N230" i="48"/>
  <c r="AE229" i="48"/>
  <c r="AD229" i="48"/>
  <c r="AC229" i="48"/>
  <c r="AB229" i="48"/>
  <c r="AA229" i="48"/>
  <c r="Z229" i="48"/>
  <c r="Y229" i="48"/>
  <c r="X229" i="48"/>
  <c r="W229" i="48"/>
  <c r="V229" i="48"/>
  <c r="U229" i="48"/>
  <c r="T229" i="48"/>
  <c r="S229" i="48"/>
  <c r="R229" i="48"/>
  <c r="Q229" i="48"/>
  <c r="P229" i="48"/>
  <c r="O229" i="48"/>
  <c r="N229" i="48"/>
  <c r="AE228" i="48"/>
  <c r="AD228" i="48"/>
  <c r="AC228" i="48"/>
  <c r="AB228" i="48"/>
  <c r="AA228" i="48"/>
  <c r="Z228" i="48"/>
  <c r="Y228" i="48"/>
  <c r="X228" i="48"/>
  <c r="W228" i="48"/>
  <c r="V228" i="48"/>
  <c r="U228" i="48"/>
  <c r="T228" i="48"/>
  <c r="S228" i="48"/>
  <c r="R228" i="48"/>
  <c r="Q228" i="48"/>
  <c r="P228" i="48"/>
  <c r="O228" i="48"/>
  <c r="N228" i="48"/>
  <c r="AE227" i="48"/>
  <c r="AD227" i="48"/>
  <c r="AC227" i="48"/>
  <c r="AB227" i="48"/>
  <c r="AA227" i="48"/>
  <c r="Z227" i="48"/>
  <c r="Y227" i="48"/>
  <c r="X227" i="48"/>
  <c r="W227" i="48"/>
  <c r="V227" i="48"/>
  <c r="U227" i="48"/>
  <c r="T227" i="48"/>
  <c r="S227" i="48"/>
  <c r="R227" i="48"/>
  <c r="Q227" i="48"/>
  <c r="P227" i="48"/>
  <c r="O227" i="48"/>
  <c r="N227" i="48"/>
  <c r="AE226" i="48"/>
  <c r="AD226" i="48"/>
  <c r="AC226" i="48"/>
  <c r="AB226" i="48"/>
  <c r="AA226" i="48"/>
  <c r="Z226" i="48"/>
  <c r="Y226" i="48"/>
  <c r="X226" i="48"/>
  <c r="W226" i="48"/>
  <c r="V226" i="48"/>
  <c r="U226" i="48"/>
  <c r="T226" i="48"/>
  <c r="S226" i="48"/>
  <c r="R226" i="48"/>
  <c r="Q226" i="48"/>
  <c r="P226" i="48"/>
  <c r="O226" i="48"/>
  <c r="N226" i="48"/>
  <c r="AE225" i="48"/>
  <c r="AD225" i="48"/>
  <c r="AC225" i="48"/>
  <c r="AB225" i="48"/>
  <c r="AA225" i="48"/>
  <c r="Z225" i="48"/>
  <c r="Y225" i="48"/>
  <c r="X225" i="48"/>
  <c r="W225" i="48"/>
  <c r="V225" i="48"/>
  <c r="U225" i="48"/>
  <c r="T225" i="48"/>
  <c r="S225" i="48"/>
  <c r="R225" i="48"/>
  <c r="Q225" i="48"/>
  <c r="P225" i="48"/>
  <c r="O225" i="48"/>
  <c r="N225" i="48"/>
  <c r="AE224" i="48"/>
  <c r="AD224" i="48"/>
  <c r="AC224" i="48"/>
  <c r="AB224" i="48"/>
  <c r="AA224" i="48"/>
  <c r="Z224" i="48"/>
  <c r="Y224" i="48"/>
  <c r="X224" i="48"/>
  <c r="W224" i="48"/>
  <c r="V224" i="48"/>
  <c r="U224" i="48"/>
  <c r="T224" i="48"/>
  <c r="S224" i="48"/>
  <c r="R224" i="48"/>
  <c r="Q224" i="48"/>
  <c r="P224" i="48"/>
  <c r="O224" i="48"/>
  <c r="N224" i="48"/>
  <c r="AE223" i="48"/>
  <c r="AD223" i="48"/>
  <c r="AC223" i="48"/>
  <c r="AB223" i="48"/>
  <c r="AA223" i="48"/>
  <c r="Z223" i="48"/>
  <c r="Y223" i="48"/>
  <c r="X223" i="48"/>
  <c r="W223" i="48"/>
  <c r="V223" i="48"/>
  <c r="U223" i="48"/>
  <c r="T223" i="48"/>
  <c r="S223" i="48"/>
  <c r="R223" i="48"/>
  <c r="Q223" i="48"/>
  <c r="P223" i="48"/>
  <c r="O223" i="48"/>
  <c r="N223" i="48"/>
  <c r="AE222" i="48"/>
  <c r="AD222" i="48"/>
  <c r="AC222" i="48"/>
  <c r="AB222" i="48"/>
  <c r="AA222" i="48"/>
  <c r="Z222" i="48"/>
  <c r="Y222" i="48"/>
  <c r="X222" i="48"/>
  <c r="W222" i="48"/>
  <c r="V222" i="48"/>
  <c r="U222" i="48"/>
  <c r="T222" i="48"/>
  <c r="S222" i="48"/>
  <c r="R222" i="48"/>
  <c r="Q222" i="48"/>
  <c r="P222" i="48"/>
  <c r="O222" i="48"/>
  <c r="N222" i="48"/>
  <c r="AE221" i="48"/>
  <c r="AD221" i="48"/>
  <c r="AC221" i="48"/>
  <c r="AB221" i="48"/>
  <c r="AA221" i="48"/>
  <c r="Z221" i="48"/>
  <c r="Y221" i="48"/>
  <c r="X221" i="48"/>
  <c r="W221" i="48"/>
  <c r="V221" i="48"/>
  <c r="U221" i="48"/>
  <c r="T221" i="48"/>
  <c r="S221" i="48"/>
  <c r="R221" i="48"/>
  <c r="Q221" i="48"/>
  <c r="P221" i="48"/>
  <c r="O221" i="48"/>
  <c r="N221" i="48"/>
  <c r="AE220" i="48"/>
  <c r="AD220" i="48"/>
  <c r="AC220" i="48"/>
  <c r="AB220" i="48"/>
  <c r="AA220" i="48"/>
  <c r="Z220" i="48"/>
  <c r="Y220" i="48"/>
  <c r="X220" i="48"/>
  <c r="W220" i="48"/>
  <c r="V220" i="48"/>
  <c r="U220" i="48"/>
  <c r="T220" i="48"/>
  <c r="S220" i="48"/>
  <c r="R220" i="48"/>
  <c r="Q220" i="48"/>
  <c r="P220" i="48"/>
  <c r="O220" i="48"/>
  <c r="N220" i="48"/>
  <c r="AE219" i="48"/>
  <c r="AD219" i="48"/>
  <c r="AC219" i="48"/>
  <c r="AB219" i="48"/>
  <c r="AA219" i="48"/>
  <c r="Z219" i="48"/>
  <c r="Y219" i="48"/>
  <c r="X219" i="48"/>
  <c r="W219" i="48"/>
  <c r="V219" i="48"/>
  <c r="U219" i="48"/>
  <c r="T219" i="48"/>
  <c r="S219" i="48"/>
  <c r="R219" i="48"/>
  <c r="Q219" i="48"/>
  <c r="P219" i="48"/>
  <c r="O219" i="48"/>
  <c r="N219" i="48"/>
  <c r="AE218" i="48"/>
  <c r="AD218" i="48"/>
  <c r="AC218" i="48"/>
  <c r="AB218" i="48"/>
  <c r="AA218" i="48"/>
  <c r="Z218" i="48"/>
  <c r="Y218" i="48"/>
  <c r="X218" i="48"/>
  <c r="W218" i="48"/>
  <c r="V218" i="48"/>
  <c r="U218" i="48"/>
  <c r="T218" i="48"/>
  <c r="S218" i="48"/>
  <c r="R218" i="48"/>
  <c r="Q218" i="48"/>
  <c r="P218" i="48"/>
  <c r="O218" i="48"/>
  <c r="N218" i="48"/>
  <c r="AE217" i="48"/>
  <c r="AD217" i="48"/>
  <c r="AC217" i="48"/>
  <c r="AB217" i="48"/>
  <c r="AA217" i="48"/>
  <c r="Z217" i="48"/>
  <c r="Y217" i="48"/>
  <c r="X217" i="48"/>
  <c r="W217" i="48"/>
  <c r="V217" i="48"/>
  <c r="U217" i="48"/>
  <c r="T217" i="48"/>
  <c r="S217" i="48"/>
  <c r="R217" i="48"/>
  <c r="Q217" i="48"/>
  <c r="P217" i="48"/>
  <c r="O217" i="48"/>
  <c r="N217" i="48"/>
  <c r="AE216" i="48"/>
  <c r="AD216" i="48"/>
  <c r="AC216" i="48"/>
  <c r="AB216" i="48"/>
  <c r="AA216" i="48"/>
  <c r="Z216" i="48"/>
  <c r="Y216" i="48"/>
  <c r="X216" i="48"/>
  <c r="W216" i="48"/>
  <c r="V216" i="48"/>
  <c r="U216" i="48"/>
  <c r="T216" i="48"/>
  <c r="S216" i="48"/>
  <c r="R216" i="48"/>
  <c r="Q216" i="48"/>
  <c r="P216" i="48"/>
  <c r="O216" i="48"/>
  <c r="N216" i="48"/>
  <c r="AE215" i="48"/>
  <c r="AD215" i="48"/>
  <c r="AC215" i="48"/>
  <c r="AB215" i="48"/>
  <c r="AA215" i="48"/>
  <c r="Z215" i="48"/>
  <c r="Y215" i="48"/>
  <c r="X215" i="48"/>
  <c r="W215" i="48"/>
  <c r="V215" i="48"/>
  <c r="U215" i="48"/>
  <c r="T215" i="48"/>
  <c r="S215" i="48"/>
  <c r="R215" i="48"/>
  <c r="Q215" i="48"/>
  <c r="P215" i="48"/>
  <c r="O215" i="48"/>
  <c r="N215" i="48"/>
  <c r="AE214" i="48"/>
  <c r="AD214" i="48"/>
  <c r="AC214" i="48"/>
  <c r="AB214" i="48"/>
  <c r="AA214" i="48"/>
  <c r="Z214" i="48"/>
  <c r="Y214" i="48"/>
  <c r="X214" i="48"/>
  <c r="W214" i="48"/>
  <c r="V214" i="48"/>
  <c r="U214" i="48"/>
  <c r="T214" i="48"/>
  <c r="S214" i="48"/>
  <c r="R214" i="48"/>
  <c r="Q214" i="48"/>
  <c r="P214" i="48"/>
  <c r="O214" i="48"/>
  <c r="N214" i="48"/>
  <c r="AE213" i="48"/>
  <c r="AD213" i="48"/>
  <c r="AC213" i="48"/>
  <c r="AB213" i="48"/>
  <c r="AA213" i="48"/>
  <c r="Z213" i="48"/>
  <c r="Y213" i="48"/>
  <c r="X213" i="48"/>
  <c r="W213" i="48"/>
  <c r="V213" i="48"/>
  <c r="U213" i="48"/>
  <c r="T213" i="48"/>
  <c r="S213" i="48"/>
  <c r="R213" i="48"/>
  <c r="Q213" i="48"/>
  <c r="P213" i="48"/>
  <c r="O213" i="48"/>
  <c r="N213" i="48"/>
  <c r="AE212" i="48"/>
  <c r="AD212" i="48"/>
  <c r="AC212" i="48"/>
  <c r="AB212" i="48"/>
  <c r="AA212" i="48"/>
  <c r="Z212" i="48"/>
  <c r="Y212" i="48"/>
  <c r="X212" i="48"/>
  <c r="W212" i="48"/>
  <c r="V212" i="48"/>
  <c r="U212" i="48"/>
  <c r="T212" i="48"/>
  <c r="S212" i="48"/>
  <c r="R212" i="48"/>
  <c r="Q212" i="48"/>
  <c r="P212" i="48"/>
  <c r="O212" i="48"/>
  <c r="N212" i="48"/>
  <c r="AE211" i="48"/>
  <c r="AD211" i="48"/>
  <c r="AC211" i="48"/>
  <c r="AB211" i="48"/>
  <c r="AA211" i="48"/>
  <c r="Z211" i="48"/>
  <c r="Y211" i="48"/>
  <c r="X211" i="48"/>
  <c r="W211" i="48"/>
  <c r="V211" i="48"/>
  <c r="U211" i="48"/>
  <c r="T211" i="48"/>
  <c r="S211" i="48"/>
  <c r="R211" i="48"/>
  <c r="Q211" i="48"/>
  <c r="P211" i="48"/>
  <c r="O211" i="48"/>
  <c r="N211" i="48"/>
  <c r="W23" i="50"/>
  <c r="W22" i="50"/>
  <c r="W18" i="50"/>
  <c r="W15" i="50"/>
  <c r="W14" i="50"/>
  <c r="W38" i="50"/>
  <c r="S56" i="50"/>
  <c r="S55" i="50"/>
  <c r="S54" i="50"/>
  <c r="S53" i="50"/>
  <c r="S52" i="50"/>
  <c r="S51" i="50"/>
  <c r="S50" i="50"/>
  <c r="S49" i="50"/>
  <c r="S48" i="50"/>
  <c r="S47" i="50"/>
  <c r="S46" i="50"/>
  <c r="S45" i="50"/>
  <c r="S44" i="50"/>
  <c r="S43" i="50"/>
  <c r="S42" i="50"/>
  <c r="S41" i="50"/>
  <c r="S40" i="50"/>
  <c r="S39" i="50"/>
  <c r="S38" i="50"/>
  <c r="S37" i="50"/>
  <c r="R56" i="50"/>
  <c r="R55" i="50"/>
  <c r="R54" i="50"/>
  <c r="R53" i="50"/>
  <c r="R52" i="50"/>
  <c r="R51" i="50"/>
  <c r="R50" i="50"/>
  <c r="R49" i="50"/>
  <c r="R48" i="50"/>
  <c r="R47" i="50"/>
  <c r="R46" i="50"/>
  <c r="R45" i="50"/>
  <c r="R44" i="50"/>
  <c r="R43" i="50"/>
  <c r="R42" i="50"/>
  <c r="R41" i="50"/>
  <c r="R40" i="50"/>
  <c r="R39" i="50"/>
  <c r="R38" i="50"/>
  <c r="R37" i="50"/>
  <c r="Q56" i="50"/>
  <c r="Q55" i="50"/>
  <c r="Q54" i="50"/>
  <c r="Q53" i="50"/>
  <c r="Q52" i="50"/>
  <c r="Q51" i="50"/>
  <c r="Q50" i="50"/>
  <c r="Q49" i="50"/>
  <c r="Q48" i="50"/>
  <c r="Q47" i="50"/>
  <c r="Q46" i="50"/>
  <c r="Q45" i="50"/>
  <c r="Q44" i="50"/>
  <c r="Q43" i="50"/>
  <c r="Q42" i="50"/>
  <c r="Q41" i="50"/>
  <c r="Q40" i="50"/>
  <c r="Q39" i="50"/>
  <c r="Q38" i="50"/>
  <c r="Q37" i="50"/>
  <c r="P56" i="50"/>
  <c r="P55" i="50"/>
  <c r="P54" i="50"/>
  <c r="P53" i="50"/>
  <c r="P52" i="50"/>
  <c r="P51" i="50"/>
  <c r="P50" i="50"/>
  <c r="P49" i="50"/>
  <c r="P48" i="50"/>
  <c r="P47" i="50"/>
  <c r="P46" i="50"/>
  <c r="P45" i="50"/>
  <c r="P44" i="50"/>
  <c r="P43" i="50"/>
  <c r="P42" i="50"/>
  <c r="P41" i="50"/>
  <c r="P40" i="50"/>
  <c r="P39" i="50"/>
  <c r="P38" i="50"/>
  <c r="P37" i="50"/>
  <c r="O56" i="50"/>
  <c r="O55" i="50"/>
  <c r="O54" i="50"/>
  <c r="O53" i="50"/>
  <c r="O52" i="50"/>
  <c r="O51" i="50"/>
  <c r="O50" i="50"/>
  <c r="O49" i="50"/>
  <c r="O48" i="50"/>
  <c r="O47" i="50"/>
  <c r="O46" i="50"/>
  <c r="O45" i="50"/>
  <c r="O44" i="50"/>
  <c r="O43" i="50"/>
  <c r="O42" i="50"/>
  <c r="O41" i="50"/>
  <c r="O40" i="50"/>
  <c r="O39" i="50"/>
  <c r="T38" i="50"/>
  <c r="U9" i="50"/>
  <c r="U41" i="50"/>
  <c r="U12" i="50"/>
  <c r="U17" i="50"/>
  <c r="U49" i="50"/>
  <c r="U20" i="50"/>
  <c r="U53" i="50"/>
  <c r="T54" i="50"/>
  <c r="T56" i="50"/>
  <c r="Y13" i="50"/>
  <c r="Y23" i="50"/>
  <c r="X46" i="50"/>
  <c r="X53" i="50"/>
  <c r="X49" i="50"/>
  <c r="X45" i="50"/>
  <c r="X41" i="50"/>
  <c r="X37" i="50"/>
  <c r="X47" i="50"/>
  <c r="X22" i="50"/>
  <c r="X18" i="50"/>
  <c r="X14" i="50"/>
  <c r="X10" i="50"/>
  <c r="X6" i="50"/>
  <c r="X21" i="50"/>
  <c r="X17" i="50"/>
  <c r="X12" i="50"/>
  <c r="W37" i="50"/>
  <c r="W7" i="50"/>
  <c r="W42" i="50"/>
  <c r="W44" i="50"/>
  <c r="W46" i="50"/>
  <c r="W50" i="50"/>
  <c r="W52" i="50"/>
  <c r="W25" i="50"/>
  <c r="U55" i="50"/>
  <c r="U47" i="50"/>
  <c r="U43" i="50"/>
  <c r="U39" i="50"/>
  <c r="U19" i="50"/>
  <c r="U13" i="50"/>
  <c r="U11" i="50"/>
  <c r="T42" i="50"/>
  <c r="T50" i="50"/>
  <c r="U6" i="50"/>
  <c r="U24" i="50"/>
  <c r="U18" i="50"/>
  <c r="U16" i="50"/>
  <c r="U14" i="50"/>
  <c r="U10" i="50"/>
  <c r="U8" i="50"/>
  <c r="W19" i="50"/>
  <c r="W11" i="50"/>
  <c r="AD87" i="50" l="1"/>
  <c r="AD85" i="50"/>
  <c r="AD15" i="50"/>
  <c r="AD86" i="50"/>
  <c r="AD59" i="50"/>
  <c r="AD58" i="50"/>
  <c r="AD57" i="50"/>
  <c r="AD13" i="50"/>
  <c r="AD21" i="50"/>
  <c r="AD6" i="50"/>
  <c r="AD20" i="50"/>
  <c r="AD14" i="50"/>
  <c r="AD10" i="50"/>
  <c r="AD18" i="50"/>
  <c r="AD22" i="50"/>
  <c r="AD12" i="50"/>
  <c r="Y44" i="50"/>
  <c r="Y21" i="50"/>
  <c r="W9" i="50"/>
  <c r="W48" i="50"/>
  <c r="X25" i="50"/>
  <c r="W10" i="50"/>
  <c r="V69" i="50"/>
  <c r="P59" i="50"/>
  <c r="Q59" i="50"/>
  <c r="R59" i="50"/>
  <c r="S59" i="50"/>
  <c r="S87" i="50"/>
  <c r="O58" i="50"/>
  <c r="O59" i="50"/>
  <c r="P87" i="50"/>
  <c r="Q87" i="50"/>
  <c r="R87" i="50"/>
  <c r="O87" i="50"/>
  <c r="AD23" i="50"/>
  <c r="AD9" i="50"/>
  <c r="AD17" i="50"/>
  <c r="AD11" i="50"/>
  <c r="AD7" i="50"/>
  <c r="AD19" i="50"/>
  <c r="O280" i="48"/>
  <c r="Y6" i="50"/>
  <c r="Y7" i="50"/>
  <c r="Y42" i="50"/>
  <c r="AA11" i="50"/>
  <c r="Y39" i="50"/>
  <c r="Y55" i="50"/>
  <c r="Y9" i="50"/>
  <c r="Y48" i="50"/>
  <c r="Y25" i="50"/>
  <c r="Y41" i="50"/>
  <c r="Y14" i="50"/>
  <c r="Y49" i="50"/>
  <c r="Y22" i="50"/>
  <c r="AI303" i="48"/>
  <c r="AH303" i="48"/>
  <c r="O305" i="48"/>
  <c r="O310" i="48"/>
  <c r="N313" i="48"/>
  <c r="AA19" i="50"/>
  <c r="N304" i="48"/>
  <c r="N312" i="48"/>
  <c r="N308" i="48"/>
  <c r="O317" i="48"/>
  <c r="N322" i="48"/>
  <c r="O304" i="48"/>
  <c r="O308" i="48"/>
  <c r="O318" i="48"/>
  <c r="O322" i="48"/>
  <c r="Y53" i="50"/>
  <c r="N303" i="48"/>
  <c r="N315" i="48"/>
  <c r="N319" i="48"/>
  <c r="O303" i="48"/>
  <c r="N307" i="48"/>
  <c r="N311" i="48"/>
  <c r="N316" i="48"/>
  <c r="N320" i="48"/>
  <c r="AA18" i="50"/>
  <c r="AA10" i="50"/>
  <c r="Y37" i="50"/>
  <c r="Y10" i="50"/>
  <c r="Y18" i="50"/>
  <c r="N306" i="48"/>
  <c r="N309" i="48"/>
  <c r="O313" i="48"/>
  <c r="N318" i="48"/>
  <c r="O320" i="48"/>
  <c r="O309" i="48"/>
  <c r="N314" i="48"/>
  <c r="O316" i="48"/>
  <c r="N321" i="48"/>
  <c r="N305" i="48"/>
  <c r="N310" i="48"/>
  <c r="O312" i="48"/>
  <c r="O314" i="48"/>
  <c r="N317" i="48"/>
  <c r="O321" i="48"/>
  <c r="O306" i="48"/>
  <c r="O307" i="48"/>
  <c r="O311" i="48"/>
  <c r="O315" i="48"/>
  <c r="O319" i="48"/>
  <c r="AB14" i="50"/>
  <c r="AB73" i="50"/>
  <c r="AB45" i="50"/>
  <c r="AB13" i="50"/>
  <c r="AB72" i="50"/>
  <c r="AB44" i="50"/>
  <c r="AB15" i="50"/>
  <c r="AB74" i="50"/>
  <c r="AB46" i="50"/>
  <c r="AB22" i="50"/>
  <c r="AB53" i="50"/>
  <c r="AB81" i="50"/>
  <c r="AB16" i="50"/>
  <c r="AB47" i="50"/>
  <c r="AB75" i="50"/>
  <c r="AB6" i="50"/>
  <c r="AB65" i="50"/>
  <c r="AB37" i="50"/>
  <c r="AA15" i="50"/>
  <c r="AB7" i="50"/>
  <c r="AB66" i="50"/>
  <c r="AB38" i="50"/>
  <c r="AB25" i="50"/>
  <c r="AB84" i="50"/>
  <c r="AB56" i="50"/>
  <c r="AB43" i="50"/>
  <c r="AB71" i="50"/>
  <c r="AB12" i="50"/>
  <c r="AB9" i="50"/>
  <c r="AB68" i="50"/>
  <c r="AB40" i="50"/>
  <c r="AB8" i="50"/>
  <c r="AB39" i="50"/>
  <c r="AB67" i="50"/>
  <c r="AA22" i="50"/>
  <c r="AA7" i="50"/>
  <c r="AB23" i="50"/>
  <c r="AB82" i="50"/>
  <c r="AB54" i="50"/>
  <c r="AB24" i="50"/>
  <c r="AB55" i="50"/>
  <c r="AB83" i="50"/>
  <c r="AB18" i="50"/>
  <c r="AB49" i="50"/>
  <c r="AB77" i="50"/>
  <c r="AB20" i="50"/>
  <c r="AB79" i="50"/>
  <c r="AB51" i="50"/>
  <c r="AB10" i="50"/>
  <c r="AB69" i="50"/>
  <c r="AB41" i="50"/>
  <c r="AA13" i="50"/>
  <c r="AA25" i="50"/>
  <c r="AA14" i="50"/>
  <c r="AB11" i="50"/>
  <c r="AB70" i="50"/>
  <c r="AB42" i="50"/>
  <c r="AB17" i="50"/>
  <c r="AB76" i="50"/>
  <c r="AB48" i="50"/>
  <c r="AB21" i="50"/>
  <c r="AB80" i="50"/>
  <c r="AB52" i="50"/>
  <c r="AB19" i="50"/>
  <c r="AB50" i="50"/>
  <c r="AB78" i="50"/>
  <c r="AA9" i="50"/>
  <c r="AA23" i="50"/>
  <c r="AC80" i="50"/>
  <c r="AC52" i="50"/>
  <c r="AC38" i="50"/>
  <c r="AC66" i="50"/>
  <c r="AC54" i="50"/>
  <c r="AC82" i="50"/>
  <c r="AC53" i="50"/>
  <c r="AC81" i="50"/>
  <c r="AC84" i="50"/>
  <c r="AC56" i="50"/>
  <c r="AC68" i="50"/>
  <c r="AC40" i="50"/>
  <c r="AC67" i="50"/>
  <c r="AC39" i="50"/>
  <c r="AC70" i="50"/>
  <c r="AC42" i="50"/>
  <c r="AC75" i="50"/>
  <c r="AC47" i="50"/>
  <c r="AC69" i="50"/>
  <c r="AC41" i="50"/>
  <c r="AC83" i="50"/>
  <c r="AC55" i="50"/>
  <c r="AC37" i="50"/>
  <c r="AC65" i="50"/>
  <c r="AC46" i="50"/>
  <c r="AC74" i="50"/>
  <c r="AC77" i="50"/>
  <c r="AC49" i="50"/>
  <c r="AC79" i="50"/>
  <c r="AC51" i="50"/>
  <c r="AC76" i="50"/>
  <c r="AC48" i="50"/>
  <c r="AC72" i="50"/>
  <c r="AC44" i="50"/>
  <c r="AC78" i="50"/>
  <c r="AC50" i="50"/>
  <c r="AC45" i="50"/>
  <c r="AC73" i="50"/>
  <c r="AC71" i="50"/>
  <c r="AC43" i="50"/>
  <c r="Q57" i="50"/>
  <c r="R58" i="50"/>
  <c r="Y47" i="50"/>
  <c r="T46" i="50"/>
  <c r="AA8" i="50"/>
  <c r="U15" i="50"/>
  <c r="W56" i="50"/>
  <c r="W17" i="50"/>
  <c r="X9" i="50"/>
  <c r="S58" i="50"/>
  <c r="X80" i="50"/>
  <c r="X77" i="50"/>
  <c r="W54" i="50"/>
  <c r="X40" i="50"/>
  <c r="P58" i="50"/>
  <c r="X76" i="50"/>
  <c r="X69" i="50"/>
  <c r="S85" i="50"/>
  <c r="X48" i="50"/>
  <c r="X56" i="50"/>
  <c r="AA16" i="50"/>
  <c r="U22" i="50"/>
  <c r="U7" i="50"/>
  <c r="U51" i="50"/>
  <c r="Y20" i="50"/>
  <c r="X13" i="50"/>
  <c r="W21" i="50"/>
  <c r="O85" i="50"/>
  <c r="W40" i="50"/>
  <c r="X84" i="50"/>
  <c r="X68" i="50"/>
  <c r="Q58" i="50"/>
  <c r="X20" i="50"/>
  <c r="AA20" i="50"/>
  <c r="X81" i="50"/>
  <c r="O86" i="50"/>
  <c r="Q86" i="50"/>
  <c r="S86" i="50"/>
  <c r="AC12" i="50"/>
  <c r="W13" i="50"/>
  <c r="X44" i="50"/>
  <c r="Y52" i="50"/>
  <c r="P57" i="50"/>
  <c r="R57" i="50"/>
  <c r="Z6" i="50"/>
  <c r="Z45" i="50"/>
  <c r="Z22" i="50"/>
  <c r="Z12" i="50"/>
  <c r="X52" i="50"/>
  <c r="X73" i="50"/>
  <c r="P85" i="50"/>
  <c r="R85" i="50"/>
  <c r="Z20" i="50"/>
  <c r="T48" i="50"/>
  <c r="X72" i="50"/>
  <c r="Z8" i="50"/>
  <c r="Z16" i="50"/>
  <c r="Z24" i="50"/>
  <c r="S57" i="50"/>
  <c r="T40" i="50"/>
  <c r="Z41" i="50"/>
  <c r="Z18" i="50"/>
  <c r="AC14" i="50"/>
  <c r="AC22" i="50"/>
  <c r="AA6" i="50"/>
  <c r="AA71" i="50"/>
  <c r="AA43" i="50"/>
  <c r="AA83" i="50"/>
  <c r="AA55" i="50"/>
  <c r="AA76" i="50"/>
  <c r="AA48" i="50"/>
  <c r="AA80" i="50"/>
  <c r="AA52" i="50"/>
  <c r="U65" i="50"/>
  <c r="T65" i="50"/>
  <c r="U83" i="50"/>
  <c r="T83" i="50"/>
  <c r="T55" i="50"/>
  <c r="U79" i="50"/>
  <c r="T79" i="50"/>
  <c r="T51" i="50"/>
  <c r="U75" i="50"/>
  <c r="T75" i="50"/>
  <c r="T47" i="50"/>
  <c r="U73" i="50"/>
  <c r="T73" i="50"/>
  <c r="T45" i="50"/>
  <c r="U71" i="50"/>
  <c r="T71" i="50"/>
  <c r="T43" i="50"/>
  <c r="U67" i="50"/>
  <c r="T67" i="50"/>
  <c r="T39" i="50"/>
  <c r="V65" i="50"/>
  <c r="V37" i="50"/>
  <c r="V6" i="50"/>
  <c r="W6" i="50"/>
  <c r="V67" i="50"/>
  <c r="V39" i="50"/>
  <c r="V8" i="50"/>
  <c r="W39" i="50"/>
  <c r="V71" i="50"/>
  <c r="V43" i="50"/>
  <c r="V12" i="50"/>
  <c r="W43" i="50"/>
  <c r="V75" i="50"/>
  <c r="V47" i="50"/>
  <c r="V16" i="50"/>
  <c r="W47" i="50"/>
  <c r="V79" i="50"/>
  <c r="V51" i="50"/>
  <c r="V20" i="50"/>
  <c r="W51" i="50"/>
  <c r="V83" i="50"/>
  <c r="V55" i="50"/>
  <c r="V24" i="50"/>
  <c r="W55" i="50"/>
  <c r="X82" i="50"/>
  <c r="Y54" i="50"/>
  <c r="X23" i="50"/>
  <c r="X78" i="50"/>
  <c r="Y19" i="50"/>
  <c r="X50" i="50"/>
  <c r="X19" i="50"/>
  <c r="X70" i="50"/>
  <c r="Y11" i="50"/>
  <c r="X42" i="50"/>
  <c r="X11" i="50"/>
  <c r="X79" i="50"/>
  <c r="Y51" i="50"/>
  <c r="X51" i="50"/>
  <c r="X71" i="50"/>
  <c r="Y43" i="50"/>
  <c r="X43" i="50"/>
  <c r="AA69" i="50"/>
  <c r="AA41" i="50"/>
  <c r="AA67" i="50"/>
  <c r="AA39" i="50"/>
  <c r="AA78" i="50"/>
  <c r="AA50" i="50"/>
  <c r="AA12" i="50"/>
  <c r="AA77" i="50"/>
  <c r="AA49" i="50"/>
  <c r="AA79" i="50"/>
  <c r="AA51" i="50"/>
  <c r="AA72" i="50"/>
  <c r="AA44" i="50"/>
  <c r="AA24" i="50"/>
  <c r="AA82" i="50"/>
  <c r="AA54" i="50"/>
  <c r="AA70" i="50"/>
  <c r="AA42" i="50"/>
  <c r="AA65" i="50"/>
  <c r="AA37" i="50"/>
  <c r="AA66" i="50"/>
  <c r="AA38" i="50"/>
  <c r="AA73" i="50"/>
  <c r="AA45" i="50"/>
  <c r="AA75" i="50"/>
  <c r="AA47" i="50"/>
  <c r="AA68" i="50"/>
  <c r="AA40" i="50"/>
  <c r="AA17" i="50"/>
  <c r="AA74" i="50"/>
  <c r="AA46" i="50"/>
  <c r="AA21" i="50"/>
  <c r="T37" i="50"/>
  <c r="U37" i="50"/>
  <c r="U45" i="50"/>
  <c r="W24" i="50"/>
  <c r="W20" i="50"/>
  <c r="W16" i="50"/>
  <c r="W12" i="50"/>
  <c r="W8" i="50"/>
  <c r="X8" i="50"/>
  <c r="X16" i="50"/>
  <c r="X24" i="50"/>
  <c r="X54" i="50"/>
  <c r="Y50" i="50"/>
  <c r="Y12" i="50"/>
  <c r="U84" i="50"/>
  <c r="T84" i="50"/>
  <c r="U56" i="50"/>
  <c r="U25" i="50"/>
  <c r="U82" i="50"/>
  <c r="T82" i="50"/>
  <c r="U54" i="50"/>
  <c r="U23" i="50"/>
  <c r="U80" i="50"/>
  <c r="T80" i="50"/>
  <c r="U52" i="50"/>
  <c r="T52" i="50"/>
  <c r="U21" i="50"/>
  <c r="U78" i="50"/>
  <c r="T78" i="50"/>
  <c r="U50" i="50"/>
  <c r="U76" i="50"/>
  <c r="T76" i="50"/>
  <c r="U48" i="50"/>
  <c r="U74" i="50"/>
  <c r="T74" i="50"/>
  <c r="U46" i="50"/>
  <c r="U72" i="50"/>
  <c r="T72" i="50"/>
  <c r="U44" i="50"/>
  <c r="T44" i="50"/>
  <c r="U70" i="50"/>
  <c r="T70" i="50"/>
  <c r="U42" i="50"/>
  <c r="U68" i="50"/>
  <c r="T68" i="50"/>
  <c r="U40" i="50"/>
  <c r="U66" i="50"/>
  <c r="T66" i="50"/>
  <c r="U38" i="50"/>
  <c r="AA81" i="50"/>
  <c r="AA53" i="50"/>
  <c r="AA84" i="50"/>
  <c r="AA56" i="50"/>
  <c r="U81" i="50"/>
  <c r="T81" i="50"/>
  <c r="T53" i="50"/>
  <c r="U77" i="50"/>
  <c r="T77" i="50"/>
  <c r="T49" i="50"/>
  <c r="U69" i="50"/>
  <c r="T69" i="50"/>
  <c r="T41" i="50"/>
  <c r="V41" i="50"/>
  <c r="V10" i="50"/>
  <c r="W41" i="50"/>
  <c r="V73" i="50"/>
  <c r="V45" i="50"/>
  <c r="V14" i="50"/>
  <c r="W45" i="50"/>
  <c r="V77" i="50"/>
  <c r="V49" i="50"/>
  <c r="V18" i="50"/>
  <c r="W49" i="50"/>
  <c r="V81" i="50"/>
  <c r="V53" i="50"/>
  <c r="V22" i="50"/>
  <c r="W53" i="50"/>
  <c r="X74" i="50"/>
  <c r="Y46" i="50"/>
  <c r="X15" i="50"/>
  <c r="X66" i="50"/>
  <c r="Y38" i="50"/>
  <c r="X7" i="50"/>
  <c r="X83" i="50"/>
  <c r="Y24" i="50"/>
  <c r="X75" i="50"/>
  <c r="Y16" i="50"/>
  <c r="X67" i="50"/>
  <c r="Y8" i="50"/>
  <c r="V66" i="50"/>
  <c r="V38" i="50"/>
  <c r="V7" i="50"/>
  <c r="V68" i="50"/>
  <c r="V40" i="50"/>
  <c r="V9" i="50"/>
  <c r="V70" i="50"/>
  <c r="V42" i="50"/>
  <c r="V11" i="50"/>
  <c r="V72" i="50"/>
  <c r="V44" i="50"/>
  <c r="V13" i="50"/>
  <c r="V74" i="50"/>
  <c r="V46" i="50"/>
  <c r="V15" i="50"/>
  <c r="V76" i="50"/>
  <c r="V48" i="50"/>
  <c r="V17" i="50"/>
  <c r="V78" i="50"/>
  <c r="V50" i="50"/>
  <c r="V19" i="50"/>
  <c r="V80" i="50"/>
  <c r="V52" i="50"/>
  <c r="V21" i="50"/>
  <c r="V82" i="50"/>
  <c r="V54" i="50"/>
  <c r="V23" i="50"/>
  <c r="V84" i="50"/>
  <c r="V56" i="50"/>
  <c r="V25" i="50"/>
  <c r="O57" i="50"/>
  <c r="Y66" i="50"/>
  <c r="Y68" i="50"/>
  <c r="Y70" i="50"/>
  <c r="Y72" i="50"/>
  <c r="Y74" i="50"/>
  <c r="Y76" i="50"/>
  <c r="Y78" i="50"/>
  <c r="Y80" i="50"/>
  <c r="Y82" i="50"/>
  <c r="Y84" i="50"/>
  <c r="W65" i="50"/>
  <c r="W67" i="50"/>
  <c r="W69" i="50"/>
  <c r="W71" i="50"/>
  <c r="W73" i="50"/>
  <c r="W75" i="50"/>
  <c r="W77" i="50"/>
  <c r="W79" i="50"/>
  <c r="W81" i="50"/>
  <c r="W83" i="50"/>
  <c r="Z66" i="50"/>
  <c r="Z38" i="50"/>
  <c r="Z68" i="50"/>
  <c r="Z40" i="50"/>
  <c r="Z70" i="50"/>
  <c r="Z42" i="50"/>
  <c r="Z72" i="50"/>
  <c r="Z44" i="50"/>
  <c r="Z74" i="50"/>
  <c r="Z46" i="50"/>
  <c r="Z76" i="50"/>
  <c r="Z48" i="50"/>
  <c r="Z78" i="50"/>
  <c r="Z50" i="50"/>
  <c r="Z80" i="50"/>
  <c r="Z52" i="50"/>
  <c r="Z82" i="50"/>
  <c r="Z54" i="50"/>
  <c r="Z84" i="50"/>
  <c r="Z56" i="50"/>
  <c r="Z10" i="50"/>
  <c r="Z14" i="50"/>
  <c r="Y65" i="50"/>
  <c r="Y67" i="50"/>
  <c r="Y69" i="50"/>
  <c r="Y71" i="50"/>
  <c r="Y73" i="50"/>
  <c r="Y75" i="50"/>
  <c r="Y77" i="50"/>
  <c r="Y79" i="50"/>
  <c r="Y81" i="50"/>
  <c r="Y83" i="50"/>
  <c r="W66" i="50"/>
  <c r="W68" i="50"/>
  <c r="W70" i="50"/>
  <c r="W72" i="50"/>
  <c r="W74" i="50"/>
  <c r="W76" i="50"/>
  <c r="W78" i="50"/>
  <c r="W80" i="50"/>
  <c r="W82" i="50"/>
  <c r="W84" i="50"/>
  <c r="Z65" i="50"/>
  <c r="Z37" i="50"/>
  <c r="Z67" i="50"/>
  <c r="Z69" i="50"/>
  <c r="Z71" i="50"/>
  <c r="Z73" i="50"/>
  <c r="Z75" i="50"/>
  <c r="Z47" i="50"/>
  <c r="Z77" i="50"/>
  <c r="Z49" i="50"/>
  <c r="Z79" i="50"/>
  <c r="Z51" i="50"/>
  <c r="Z81" i="50"/>
  <c r="Z53" i="50"/>
  <c r="Z83" i="50"/>
  <c r="Z55" i="50"/>
  <c r="Z7" i="50"/>
  <c r="Z9" i="50"/>
  <c r="Z11" i="50"/>
  <c r="Z13" i="50"/>
  <c r="Z15" i="50"/>
  <c r="Z17" i="50"/>
  <c r="Z19" i="50"/>
  <c r="Z21" i="50"/>
  <c r="Z23" i="50"/>
  <c r="Z25" i="50"/>
  <c r="Z39" i="50"/>
  <c r="Z43" i="50"/>
  <c r="Q85" i="50"/>
  <c r="R86" i="50"/>
  <c r="P86" i="50"/>
  <c r="AC58" i="50" l="1"/>
  <c r="AC17" i="50"/>
  <c r="AC23" i="50"/>
  <c r="AC20" i="50"/>
  <c r="AC10" i="50"/>
  <c r="AC19" i="50"/>
  <c r="AC11" i="50"/>
  <c r="AC25" i="50"/>
  <c r="AC24" i="50"/>
  <c r="AC18" i="50"/>
  <c r="AC6" i="50"/>
  <c r="AC16" i="50"/>
  <c r="AC9" i="50"/>
  <c r="AC8" i="50"/>
  <c r="AC15" i="50"/>
  <c r="AC7" i="50"/>
  <c r="AC21" i="50"/>
  <c r="AC13" i="50"/>
  <c r="W59" i="50"/>
  <c r="X59" i="50"/>
  <c r="X87" i="50"/>
  <c r="T59" i="50"/>
  <c r="W87" i="50"/>
  <c r="U59" i="50"/>
  <c r="V59" i="50"/>
  <c r="T87" i="50"/>
  <c r="V87" i="50"/>
  <c r="U87" i="50"/>
  <c r="Y17" i="50"/>
  <c r="Y45" i="50"/>
  <c r="Y56" i="50"/>
  <c r="Y57" i="50" s="1"/>
  <c r="Y40" i="50"/>
  <c r="AB57" i="50"/>
  <c r="AB58" i="50"/>
  <c r="AB59" i="50"/>
  <c r="AB86" i="50"/>
  <c r="AB87" i="50"/>
  <c r="AB85" i="50"/>
  <c r="Z59" i="50"/>
  <c r="AA59" i="50"/>
  <c r="Z87" i="50"/>
  <c r="Y87" i="50"/>
  <c r="AA87" i="50"/>
  <c r="AC59" i="50"/>
  <c r="AC87" i="50"/>
  <c r="AC85" i="50"/>
  <c r="AC86" i="50"/>
  <c r="X85" i="50"/>
  <c r="X57" i="50"/>
  <c r="W58" i="50"/>
  <c r="W57" i="50"/>
  <c r="X86" i="50"/>
  <c r="AC57" i="50"/>
  <c r="Z85" i="50"/>
  <c r="W86" i="50"/>
  <c r="Y85" i="50"/>
  <c r="Z86" i="50"/>
  <c r="W85" i="50"/>
  <c r="Y86" i="50"/>
  <c r="U86" i="50"/>
  <c r="T57" i="50"/>
  <c r="T58" i="50"/>
  <c r="AA86" i="50"/>
  <c r="AA85" i="50"/>
  <c r="V85" i="50"/>
  <c r="T85" i="50"/>
  <c r="X58" i="50"/>
  <c r="Z57" i="50"/>
  <c r="Z58" i="50"/>
  <c r="V86" i="50"/>
  <c r="T86" i="50"/>
  <c r="U58" i="50"/>
  <c r="U57" i="50"/>
  <c r="AA57" i="50"/>
  <c r="AA58" i="50"/>
  <c r="V57" i="50"/>
  <c r="V58" i="50"/>
  <c r="U85" i="50"/>
  <c r="Y58" i="50" l="1"/>
  <c r="Y59" i="50"/>
</calcChain>
</file>

<file path=xl/connections.xml><?xml version="1.0" encoding="utf-8"?>
<connections xmlns="http://schemas.openxmlformats.org/spreadsheetml/2006/main">
  <connection id="1" keepAlive="1" name="phiac-sql ReturnsDB vw_Population_State" type="5" refreshedVersion="5" background="1" saveData="1">
    <dbPr connection="Provider=SQLOLEDB.1;Integrated Security=SSPI;Persist Security Info=True;Initial Catalog=ReturnsDB;Data Source=phiac-sql;Use Procedure for Prepare=1;Auto Translate=True;Packet Size=4096;Workstation ID=P0077-355;Use Encryption for Data=False;Tag with column collation when possible=False" command="SELECT [Year]_x000d__x000a_      ,[MonthEnd]_x000d__x000a_      ,[StateShortName]_x000d__x000a_      ,[Population]_x000d__x000a_  FROM [ReturnsDB].[dbo].[vw_Population_State]_x000d__x000a_  Where (MonthEnd = 'Dec')"/>
  </connection>
</connections>
</file>

<file path=xl/sharedStrings.xml><?xml version="1.0" encoding="utf-8"?>
<sst xmlns="http://schemas.openxmlformats.org/spreadsheetml/2006/main" count="5144" uniqueCount="199">
  <si>
    <t>Age category</t>
  </si>
  <si>
    <t>Total persons ('000)</t>
  </si>
  <si>
    <t>Persons (% of population)</t>
  </si>
  <si>
    <t>ACT</t>
  </si>
  <si>
    <t xml:space="preserve"> </t>
  </si>
  <si>
    <t>Age Group</t>
  </si>
  <si>
    <t>0–4</t>
  </si>
  <si>
    <t>5–9</t>
  </si>
  <si>
    <t>10–14</t>
  </si>
  <si>
    <t>15–19</t>
  </si>
  <si>
    <t>20–24</t>
  </si>
  <si>
    <t>25–29</t>
  </si>
  <si>
    <t>30–34</t>
  </si>
  <si>
    <t>35–39</t>
  </si>
  <si>
    <t>40–44</t>
  </si>
  <si>
    <t>45–49</t>
  </si>
  <si>
    <t>50–54</t>
  </si>
  <si>
    <t>55–59</t>
  </si>
  <si>
    <t>60–64</t>
  </si>
  <si>
    <t>65–69</t>
  </si>
  <si>
    <t>70–74</t>
  </si>
  <si>
    <t>75–79</t>
  </si>
  <si>
    <t>90–94</t>
  </si>
  <si>
    <t>95+</t>
  </si>
  <si>
    <t>20-24</t>
  </si>
  <si>
    <t>Total</t>
  </si>
  <si>
    <t>Males</t>
  </si>
  <si>
    <t>Females</t>
  </si>
  <si>
    <t>Percent change by age category - Australia</t>
  </si>
  <si>
    <t>80–84</t>
  </si>
  <si>
    <t>85–89</t>
  </si>
  <si>
    <t>NSW</t>
  </si>
  <si>
    <t>VIC</t>
  </si>
  <si>
    <t>QLD</t>
  </si>
  <si>
    <t>SA</t>
  </si>
  <si>
    <t>WA</t>
  </si>
  <si>
    <t>TAS</t>
  </si>
  <si>
    <t>NT</t>
  </si>
  <si>
    <t>AUST</t>
  </si>
  <si>
    <t>Total Hospital Membership - Persons Covered*</t>
  </si>
  <si>
    <t>Australia</t>
  </si>
  <si>
    <t>Actual change by age category</t>
  </si>
  <si>
    <t>Private Health Insurance Survey Australia</t>
  </si>
  <si>
    <t>Private Health Insurance Survey ACT</t>
  </si>
  <si>
    <t>Private Health Insurance Survey New South Wales</t>
  </si>
  <si>
    <t>Private Health Insurance Survey Victoria</t>
  </si>
  <si>
    <t>Private Health Insurance Survey Queensland</t>
  </si>
  <si>
    <t>Private Health Insurance Survey South Australia</t>
  </si>
  <si>
    <t>Private Health Insurance Survey Western Australia</t>
  </si>
  <si>
    <t>Private Health Insurance Survey Tasmania</t>
  </si>
  <si>
    <t>Private Health Insurance Survey Northern Territory</t>
  </si>
  <si>
    <t>Private 'Health Insurance Survey</t>
  </si>
  <si>
    <t>Private Health Insurance Survey</t>
  </si>
  <si>
    <t>Total Privately Insured Persons  - All Private Health Insurers - As at 31 December</t>
  </si>
  <si>
    <t>Insured Persons by Age Category - All Private Health Insurers - As at 31 December</t>
  </si>
  <si>
    <t>Total Hospital Treatment Membership - Insured Persons*</t>
  </si>
  <si>
    <t>Total Hospital Treatment Membership - Percent change in Insured Persons from previous December</t>
  </si>
  <si>
    <t>Total Hospital Treatment Membership - Insured Persons</t>
  </si>
  <si>
    <t>Year</t>
  </si>
  <si>
    <t>% Annual Increase (people)</t>
  </si>
  <si>
    <t>Quarterly publications</t>
  </si>
  <si>
    <t>These include:</t>
  </si>
  <si>
    <t>Membership Statistics</t>
  </si>
  <si>
    <t>A publication which details by State the number of insured persons for hospital treatment and general treatment and the proportion of the population these persons represent. The tables are shown on both a quarterly and an annual basis and include hospital treatment by age cohort.</t>
  </si>
  <si>
    <t>Medical Gap Information</t>
  </si>
  <si>
    <t>A publication on in-hospital medical services. The proportion of services for which there was no gap or known gap and the average gap payment are shown for each state.</t>
  </si>
  <si>
    <t>A publication detailing by State, the membership and benefits paid by private health insurers for the period. These State reports are available both in PDF format and Excel.</t>
  </si>
  <si>
    <t>A report providing data on prosthetic benefits paid by private health insurers by major prosthetic category</t>
  </si>
  <si>
    <t>Statistical Trends - Quarterly Statistical trends in membership and benefits paid</t>
  </si>
  <si>
    <t>These are two separate publications detailing trends since September 1997 in the number of insured persons and benefits paid for hospital and general treatment.</t>
  </si>
  <si>
    <t>Contents</t>
  </si>
  <si>
    <t xml:space="preserve">Highlights </t>
  </si>
  <si>
    <t>Key statistics</t>
  </si>
  <si>
    <t>Explanatory notes</t>
  </si>
  <si>
    <t>Source of data</t>
  </si>
  <si>
    <t>Key Statistics</t>
  </si>
  <si>
    <t>State tables</t>
  </si>
  <si>
    <t>Insured People by Age Category - All Private Health Insurers - As at 31 December</t>
  </si>
  <si>
    <t>Total Hospital Treatment Membership - Insured People*</t>
  </si>
  <si>
    <t>Total Hospital Treatment Membership - Percent change in Insured People from previous December</t>
  </si>
  <si>
    <t>Total Hospital Treatment Membership - Insured People by age and gender, and percent change from previous year.</t>
  </si>
  <si>
    <t>Australian Capital Territory</t>
  </si>
  <si>
    <t>New South Wales</t>
  </si>
  <si>
    <t>Victoria</t>
  </si>
  <si>
    <t>Queensland</t>
  </si>
  <si>
    <t>South Australia</t>
  </si>
  <si>
    <t>Western Australia</t>
  </si>
  <si>
    <t>Tasmania</t>
  </si>
  <si>
    <t>Northern Territory</t>
  </si>
  <si>
    <t>Back to contents</t>
  </si>
  <si>
    <t>Charts</t>
  </si>
  <si>
    <t>Insured people by age and gender, selected years, Australia</t>
  </si>
  <si>
    <t>Insured people by age and gender, selected years, Australian Capital Territory</t>
  </si>
  <si>
    <t>Insured people by age and gender, selected years, New South Wales</t>
  </si>
  <si>
    <t>Insured people by age and gender, selected years, Victoria</t>
  </si>
  <si>
    <t>Insured people by age and gender, selected years, Queensland</t>
  </si>
  <si>
    <t>Insured people by age and gender, selected years, South Australia</t>
  </si>
  <si>
    <t>Insured people by age and gender, selected years, Western Australia</t>
  </si>
  <si>
    <t>Insured people by age and gender, selected years, Tasmania</t>
  </si>
  <si>
    <t>Insured people by age and gender, selected years, Northern Territory</t>
  </si>
  <si>
    <t>Total Privately Insured  Percent of the Population  - by State - As at 31 December</t>
  </si>
  <si>
    <t>Total Privately Insured People and Percent of Population  - Australia - As at 31 December</t>
  </si>
  <si>
    <t>Trends in the number of people and percent of the population with private health insurance for hospital cover.</t>
  </si>
  <si>
    <t>Lifetime Health Cover</t>
  </si>
  <si>
    <t>Coverage</t>
  </si>
  <si>
    <t>Calculation of coverage %</t>
  </si>
  <si>
    <t>The population figures used to calculate coverage are derived from:</t>
  </si>
  <si>
    <t>Lifetime Health Cover is a financial loading (LHC loading) that can be payable in addition to the premium for your private health insurance hospital cover (hospital cover). It was introduced on 1 July 2000. LHC loadings apply only to hospital cover. The loading is 2% above the base rate for each year over the age of 30 in which the policy holder did not have private health insurance hospital cover.</t>
  </si>
  <si>
    <t>Refers, in this report, to the number of people or policy holders from the population who have private health insurance for hospital treatment.</t>
  </si>
  <si>
    <t>Australian Bureau of Statistics, Australian Demographic Statistics,</t>
  </si>
  <si>
    <t>Copyright</t>
  </si>
  <si>
    <t>Disclaimer</t>
  </si>
  <si>
    <t>Forthcoming issues</t>
  </si>
  <si>
    <t>Enquiries</t>
  </si>
  <si>
    <t>For more information about the statistics in this publication:</t>
  </si>
  <si>
    <t>Notes</t>
  </si>
  <si>
    <t xml:space="preserve"> ABS cat no. 3101.0, ABS, Canberra</t>
  </si>
  <si>
    <t>Prostheses Report</t>
  </si>
  <si>
    <t>Note that increases (and decreases) in some age groups may reflect ageing as people move from one age group to the next.</t>
  </si>
  <si>
    <t>Changes in age specific groups</t>
  </si>
  <si>
    <t>Annual percent change in number of people with hospital treatment insurance  by age cohort - Australia</t>
  </si>
  <si>
    <t>Annual change in number of insured people with hospital treatment insurance  by age cohort - Australia</t>
  </si>
  <si>
    <t xml:space="preserve">Population from ABS 3101.0 ('000) </t>
  </si>
  <si>
    <t>Medical Services Report</t>
  </si>
  <si>
    <t>A report providing data on services, benefits paid and gap payments by MBS Specialty Block Groupings for medical services paid by private health insurers.</t>
  </si>
  <si>
    <t>Annual publications</t>
  </si>
  <si>
    <t>Annual Increase ('000 people)</t>
  </si>
  <si>
    <t>Max increase</t>
  </si>
  <si>
    <t>Net change by age category</t>
  </si>
  <si>
    <t>Net Changes in age specific groups</t>
  </si>
  <si>
    <t>MonthEnd</t>
  </si>
  <si>
    <t>State</t>
  </si>
  <si>
    <t>StateShortName</t>
  </si>
  <si>
    <t>Population</t>
  </si>
  <si>
    <t>Statistics</t>
  </si>
  <si>
    <t>Privately Insured People with Hospital Treatment Cover</t>
  </si>
  <si>
    <t>© Australian Prudential Regulation Authority (APRA)</t>
  </si>
  <si>
    <t>This work is licensed under the Creative Commons Attribution 3.0 Australia Licence (CCBY 3.0).</t>
  </si>
  <si>
    <t xml:space="preserve">                     </t>
  </si>
  <si>
    <t xml:space="preserve"> This licence allows you to copy, distribute and adapt this work, provided you attribute the</t>
  </si>
  <si>
    <t xml:space="preserve"> work and do not suggest that APRA endorses you or your work. To view a full copy of the terms of this licence, visit:</t>
  </si>
  <si>
    <t>www.creativecommons.org/licenses/by/3.0/au/</t>
  </si>
  <si>
    <t xml:space="preserve">While APRA endeavours to ensure the quality of this publication, APRA does not accept any responsibility </t>
  </si>
  <si>
    <t>for the accuracy, completeness or currency of the material included in this publication, and will not be liable</t>
  </si>
  <si>
    <t xml:space="preserve">for any loss or damage arising out of any use, or reliance on, this publication. </t>
  </si>
  <si>
    <t>This publication will be released according to the timetable published on the APRA website.</t>
  </si>
  <si>
    <t>statistics@apra.gov.au</t>
  </si>
  <si>
    <t>Manager, Private Health Insurance Statistics</t>
  </si>
  <si>
    <t>Australian Prudential Regulation Authority</t>
  </si>
  <si>
    <t xml:space="preserve">GPO Box 9836 </t>
  </si>
  <si>
    <t>Sydney  NSW  2001</t>
  </si>
  <si>
    <t xml:space="preserve">On 1 July 2015, supervisory responsibilities were transferred from Private Health Insurance Administration </t>
  </si>
  <si>
    <t>Council (PHIAC) to APRA under the Private Health Insurance (Prudential Supervision) Act 2015.</t>
  </si>
  <si>
    <t xml:space="preserve">(Collection of Data) Act 2001 by authorised Private Health Insurance companies. </t>
  </si>
  <si>
    <t>NOTES ON STATISTICS</t>
  </si>
  <si>
    <t>Data in this publication were originally sourced from a special collection from private health insurers that provided the number of people with private health insurance for hospital treatment as at 31 December of the survey year, in each state, beginning in 1998.  This data differed to the the audited regulatory returns submitted to PHIAC in which insurers pooled statistics from states where they had a small membership into their largest state.  When, in 2007, regulatory returns required insurers to provide information for all states separately, this report was continued to provide an historical series, sourced now from the regulatory returns.</t>
  </si>
  <si>
    <r>
      <t xml:space="preserve">This publication is compiled primarily from regulatory returns submitted to APRA under the </t>
    </r>
    <r>
      <rPr>
        <i/>
        <sz val="10"/>
        <color rgb="FF000000"/>
        <rFont val="Arial"/>
        <family val="2"/>
      </rPr>
      <t xml:space="preserve">Financial Sector </t>
    </r>
  </si>
  <si>
    <t xml:space="preserve">  Related Publications</t>
  </si>
  <si>
    <t>A number of related quarterly publicatons are available from:</t>
  </si>
  <si>
    <t>www.apra.gov.au/PHI/Publications/Pages/Industry-Statistics.aspx</t>
  </si>
  <si>
    <t>Private Health Insurance Membership and Benefits (formerly PHIAC A)</t>
  </si>
  <si>
    <t>APRA will continue to produce an Annual Report on the Operations of the Private Health Insurance Industry. This report contains an industry overview and tables of statistics by individual fund. Current and historical versions are available at:</t>
  </si>
  <si>
    <t>http://www.apra.gov.au/PHI/Publications/Pages/Industry-Statistics.aspx</t>
  </si>
  <si>
    <t>Net change by five year age group is the actual change adjusted for the number of people moving into the cohort and out of the cohort due to ageing. The calculation makes the simplifying assumption that the number of people are evenly distributed over each year within the five year age group.</t>
  </si>
  <si>
    <t xml:space="preserve">  Definitions and abbreviations</t>
  </si>
  <si>
    <t>Change by age</t>
  </si>
  <si>
    <t>Actual change by age: The gross change in the number of people in each age group compared to the previous period.  This method ignores ageing.</t>
  </si>
  <si>
    <t xml:space="preserve">Net change by age: The net change in each age group taking into account the number of people moving into the age from the age group below and the number of people moving into the age group above. </t>
  </si>
  <si>
    <t>This calculation assumes:</t>
  </si>
  <si>
    <r>
      <t>1.</t>
    </r>
    <r>
      <rPr>
        <sz val="12"/>
        <rFont val="Times New Roman"/>
        <family val="1"/>
      </rPr>
      <t xml:space="preserve">     </t>
    </r>
    <r>
      <rPr>
        <sz val="12"/>
        <rFont val="Arial"/>
        <family val="2"/>
      </rPr>
      <t>1/5 of the people in each age group moves into the next age group each year, or on a quarterly basis 1/20 people move into the next age group, and</t>
    </r>
  </si>
  <si>
    <r>
      <t>2.</t>
    </r>
    <r>
      <rPr>
        <sz val="12"/>
        <rFont val="Times New Roman"/>
        <family val="1"/>
      </rPr>
      <t xml:space="preserve">     </t>
    </r>
    <r>
      <rPr>
        <sz val="12"/>
        <rFont val="Arial"/>
        <family val="2"/>
      </rPr>
      <t>even ageing.</t>
    </r>
  </si>
  <si>
    <t>Persons</t>
  </si>
  <si>
    <t>Refer to the number of persons covered by private health insurance policies.</t>
  </si>
  <si>
    <t>Net change in the 0 to 4 age group is large because it comprises both children of new entrants to the industry and births to the currently insured.</t>
  </si>
  <si>
    <t>Comparison to other publications</t>
  </si>
  <si>
    <t>* Totals for States will differ from those published in other PHIAC publications where, up to 2006, insurers reported membership only in States where they have more than 500 SEUs and incorporated the figures for States with less than 500 SEUs in other States.  In other publications ACT was included with NSW until December 2009 when ACT was collected separately.  The figures published in this report are the actual insured persons in each State and Territory.</t>
  </si>
  <si>
    <t>Max</t>
  </si>
  <si>
    <t>Min increase</t>
  </si>
  <si>
    <t>Percent of Population with hospital coverage</t>
  </si>
  <si>
    <t>Coverage ‘000 (number of people with private health insurance coverage for hospital treatment)</t>
  </si>
  <si>
    <t>Annual Increase in coverage  '000</t>
  </si>
  <si>
    <t>% Annual increase in coverage</t>
  </si>
  <si>
    <t>Highlights</t>
  </si>
  <si>
    <t xml:space="preserve">The distribution of insured people over age groups is consistent over all the States and Territories.  The most noticeable aspect of the age distribution is an under-representation  in the younger age categories that is particularly marked in the 20 to 29 age category.   </t>
  </si>
  <si>
    <t>As APRA does not have access to quarter of birth or year of birth data this method is a simplification of reality, but does provide a much better description of changes than ignoring ageing.
The calculation is:
Change in age group 0-4: Number of people at the end of the quarter minus (the number of people at the end of the last quarter less 1/20 of the people at the end of the last quarter).
(Note: changes in the group 0-4 are large as this group comprises both new people with new joiners, and new people as births to existing policy holders)
Change in age groups 5-9 to 90-94: Number of people at the end of the quarter minus (the number of people at the end of the last quarter less 1/20 of the people at the end of the last quarter plus 1/20  of the people from the lower age group at the end of the last quarter).
Change in age group 95+: Number of people at the end of the quarter minus (the number of people at the end of the last quarter plus 1/20 of the people from the 90-94 age group at the end of the previous quarter).</t>
  </si>
  <si>
    <t>Total Privately Insured People  by State, at 31 December, trends.</t>
  </si>
  <si>
    <t>Total Privately Insured People  by State, percent of the population at 31 December, trends.</t>
  </si>
  <si>
    <t>Total privately insured people and percent of population, Australia, trends.</t>
  </si>
  <si>
    <t>Definitions</t>
  </si>
  <si>
    <t>Related Publications</t>
  </si>
  <si>
    <t>Jun</t>
  </si>
  <si>
    <t>Sep</t>
  </si>
  <si>
    <t>Dec</t>
  </si>
  <si>
    <t>Mar</t>
  </si>
  <si>
    <t>Value_Calc</t>
  </si>
  <si>
    <t xml:space="preserve">
There were increases in all most age groups nationally during the year to December 2016, but there were notable decreases in the 20 to 29 year age group and also decreases in 40 to 44 and 50 to 54. The annual per cent change over 2016 was largest for people in the age group 90 to 94, increasing by 8.4%. The 65 to 69 age group recorded the largest increase in actual people over the year, which was 16,214. After taking account of movements between age groups, the largest net increase (excluding 0 to 4) was for the the 30 to 34 age group with an increase of 19,114.
</t>
  </si>
  <si>
    <r>
      <rPr>
        <sz val="12"/>
        <rFont val="Calibri"/>
        <family val="2"/>
      </rPr>
      <t xml:space="preserve">* </t>
    </r>
    <r>
      <rPr>
        <sz val="12"/>
        <rFont val="Arial"/>
        <family val="2"/>
      </rPr>
      <t>There were increases in all states except QLD, SA and TAS in the number of people with private health insurance, an average overall decrease of 0.2% over the year.  
*  The percent of the population with hospital insurance for all States and Territories at 31 December 2016 was 46.6%. At 31 December 2015 it was 47.2%. 
* The ACT continues to maintain a higher percent of the population with hospital insurance than other States and Territories. The percent of the population covered in the ACT at 31 December 2016 was 57.7%, an increase over the year in the number of people of 0.6%.</t>
    </r>
  </si>
  <si>
    <t>December 2016 (released 16 May 2017)</t>
  </si>
  <si>
    <t xml:space="preserve">Annual Analysis by Sex, Age and State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</si>
</sst>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
    <numFmt numFmtId="165" formatCode="0.0%"/>
    <numFmt numFmtId="166" formatCode="mmmm\ d\,\ yyyy"/>
    <numFmt numFmtId="167" formatCode="#,##0.0"/>
    <numFmt numFmtId="168" formatCode="0;\-0;0;@"/>
    <numFmt numFmtId="169" formatCode="#,##0,"/>
    <numFmt numFmtId="170" formatCode="#,##0.000"/>
    <numFmt numFmtId="171" formatCode="mmm\ yyyy"/>
    <numFmt numFmtId="172" formatCode="#,##0.0000000"/>
  </numFmts>
  <fonts count="72">
    <font>
      <sz val="10"/>
      <name val="Geneva"/>
    </font>
    <font>
      <sz val="11"/>
      <color theme="1"/>
      <name val="Calibri"/>
      <family val="2"/>
      <scheme val="minor"/>
    </font>
    <font>
      <sz val="11"/>
      <color theme="1"/>
      <name val="Calibri"/>
      <family val="2"/>
      <scheme val="minor"/>
    </font>
    <font>
      <sz val="11"/>
      <color theme="1"/>
      <name val="Calibri"/>
      <family val="2"/>
      <scheme val="minor"/>
    </font>
    <font>
      <sz val="10"/>
      <name val="Geneva"/>
    </font>
    <font>
      <sz val="12"/>
      <name val="N Helvetica Narrow"/>
    </font>
    <font>
      <sz val="8"/>
      <name val="Geneva"/>
    </font>
    <font>
      <sz val="10"/>
      <name val="Arial"/>
      <family val="2"/>
    </font>
    <font>
      <b/>
      <sz val="10"/>
      <name val="Arial"/>
      <family val="2"/>
    </font>
    <font>
      <b/>
      <sz val="12"/>
      <name val="Arial"/>
      <family val="2"/>
    </font>
    <font>
      <sz val="12"/>
      <name val="Arial"/>
      <family val="2"/>
    </font>
    <font>
      <b/>
      <sz val="10"/>
      <color indexed="9"/>
      <name val="Arial"/>
      <family val="2"/>
    </font>
    <font>
      <b/>
      <u/>
      <sz val="10"/>
      <name val="Arial"/>
      <family val="2"/>
    </font>
    <font>
      <b/>
      <u val="double"/>
      <sz val="10"/>
      <name val="Arial"/>
      <family val="2"/>
    </font>
    <font>
      <sz val="14"/>
      <name val="Arial"/>
      <family val="2"/>
    </font>
    <font>
      <b/>
      <sz val="14"/>
      <color indexed="9"/>
      <name val="Arial"/>
      <family val="2"/>
    </font>
    <font>
      <sz val="10"/>
      <name val="Helv"/>
    </font>
    <font>
      <b/>
      <sz val="10"/>
      <name val="Arial"/>
      <family val="2"/>
    </font>
    <font>
      <b/>
      <sz val="10"/>
      <name val="Helv"/>
    </font>
    <font>
      <sz val="8"/>
      <name val="Arial"/>
      <family val="2"/>
    </font>
    <font>
      <sz val="11"/>
      <name val="Arial"/>
      <family val="2"/>
    </font>
    <font>
      <sz val="11"/>
      <color indexed="10"/>
      <name val="Arial"/>
      <family val="2"/>
    </font>
    <font>
      <sz val="10"/>
      <name val="Arial"/>
      <family val="2"/>
    </font>
    <font>
      <sz val="10"/>
      <name val="Trebuchet MS"/>
      <family val="2"/>
    </font>
    <font>
      <i/>
      <sz val="10"/>
      <name val="Trebuchet MS"/>
      <family val="2"/>
    </font>
    <font>
      <sz val="11"/>
      <color indexed="8"/>
      <name val="Calibri"/>
      <family val="2"/>
    </font>
    <font>
      <sz val="10"/>
      <color indexed="8"/>
      <name val="Arial"/>
      <family val="2"/>
    </font>
    <font>
      <sz val="12"/>
      <color indexed="10"/>
      <name val="Arial"/>
      <family val="2"/>
    </font>
    <font>
      <b/>
      <sz val="12"/>
      <color indexed="58"/>
      <name val="Arial"/>
      <family val="2"/>
    </font>
    <font>
      <sz val="11"/>
      <color theme="1"/>
      <name val="Calibri"/>
      <family val="2"/>
      <scheme val="minor"/>
    </font>
    <font>
      <u/>
      <sz val="10"/>
      <color theme="10"/>
      <name val="Geneva"/>
    </font>
    <font>
      <u/>
      <sz val="7.7"/>
      <color theme="10"/>
      <name val="Calibri"/>
      <family val="2"/>
    </font>
    <font>
      <sz val="11"/>
      <color theme="1"/>
      <name val="Arial"/>
      <family val="2"/>
    </font>
    <font>
      <u/>
      <sz val="12"/>
      <color theme="10"/>
      <name val="Arial"/>
      <family val="2"/>
    </font>
    <font>
      <u/>
      <sz val="12"/>
      <color rgb="FF594A32"/>
      <name val="Arial"/>
      <family val="2"/>
    </font>
    <font>
      <u/>
      <sz val="10"/>
      <color theme="10"/>
      <name val="Arial"/>
      <family val="2"/>
    </font>
    <font>
      <sz val="12"/>
      <color theme="1"/>
      <name val="Arial"/>
      <family val="2"/>
    </font>
    <font>
      <b/>
      <u/>
      <sz val="12"/>
      <color theme="10"/>
      <name val="Arial"/>
      <family val="2"/>
    </font>
    <font>
      <u/>
      <sz val="12"/>
      <color theme="10"/>
      <name val="Geneva"/>
    </font>
    <font>
      <sz val="12"/>
      <color rgb="FF594A32"/>
      <name val="Arial"/>
      <family val="2"/>
    </font>
    <font>
      <sz val="12"/>
      <color theme="1"/>
      <name val="Arial Narrow"/>
      <family val="2"/>
    </font>
    <font>
      <sz val="14"/>
      <color theme="0"/>
      <name val="Arial"/>
      <family val="2"/>
    </font>
    <font>
      <sz val="10"/>
      <color rgb="FF594A32"/>
      <name val="Arial"/>
      <family val="2"/>
    </font>
    <font>
      <sz val="36"/>
      <color rgb="FFC3C800"/>
      <name val="Arial"/>
      <family val="2"/>
    </font>
    <font>
      <sz val="36"/>
      <color theme="1"/>
      <name val="Arial"/>
      <family val="2"/>
    </font>
    <font>
      <sz val="10"/>
      <color indexed="8"/>
      <name val="Arial"/>
      <family val="2"/>
    </font>
    <font>
      <u/>
      <sz val="12"/>
      <color indexed="12"/>
      <name val="N Helvetica Narrow"/>
    </font>
    <font>
      <u/>
      <sz val="11"/>
      <color theme="10"/>
      <name val="Calibri"/>
      <family val="2"/>
    </font>
    <font>
      <b/>
      <sz val="12"/>
      <color rgb="FF594A32"/>
      <name val="Arial"/>
      <family val="2"/>
    </font>
    <font>
      <sz val="11"/>
      <color rgb="FF000000"/>
      <name val="Trebuchet MS"/>
      <family val="2"/>
    </font>
    <font>
      <sz val="11"/>
      <color rgb="FF0000FF"/>
      <name val="Trebuchet MS"/>
      <family val="2"/>
    </font>
    <font>
      <sz val="12"/>
      <color rgb="FF000000"/>
      <name val="Arial"/>
      <family val="2"/>
    </font>
    <font>
      <sz val="10"/>
      <name val="Arial"/>
      <family val="2"/>
    </font>
    <font>
      <b/>
      <sz val="14"/>
      <name val="Arial"/>
      <family val="2"/>
    </font>
    <font>
      <sz val="10"/>
      <color rgb="FF000000"/>
      <name val="Arial"/>
      <family val="2"/>
    </font>
    <font>
      <i/>
      <sz val="10"/>
      <color rgb="FF000000"/>
      <name val="Arial"/>
      <family val="2"/>
    </font>
    <font>
      <u/>
      <sz val="12"/>
      <color theme="10"/>
      <name val="Calibri"/>
      <family val="2"/>
    </font>
    <font>
      <sz val="12"/>
      <name val="Calibri"/>
      <family val="2"/>
      <scheme val="minor"/>
    </font>
    <font>
      <sz val="11"/>
      <name val="Calibri"/>
      <family val="2"/>
      <scheme val="minor"/>
    </font>
    <font>
      <sz val="10"/>
      <color theme="1"/>
      <name val="Arial"/>
      <family val="2"/>
    </font>
    <font>
      <sz val="12"/>
      <name val="Times New Roman"/>
      <family val="1"/>
    </font>
    <font>
      <sz val="9"/>
      <name val="Arial"/>
      <family val="2"/>
    </font>
    <font>
      <sz val="9"/>
      <color theme="1"/>
      <name val="Arial"/>
      <family val="2"/>
    </font>
    <font>
      <sz val="9"/>
      <color theme="1"/>
      <name val="Calibri"/>
      <family val="2"/>
      <scheme val="minor"/>
    </font>
    <font>
      <sz val="12"/>
      <color theme="1"/>
      <name val="Calibri"/>
      <family val="2"/>
      <scheme val="minor"/>
    </font>
    <font>
      <i/>
      <sz val="10"/>
      <name val="Arial"/>
      <family val="2"/>
    </font>
    <font>
      <i/>
      <sz val="12"/>
      <name val="Arial"/>
      <family val="2"/>
    </font>
    <font>
      <sz val="12"/>
      <name val="Calibri"/>
      <family val="2"/>
    </font>
    <font>
      <sz val="43"/>
      <color rgb="FF222C65"/>
      <name val="Trebuchet MS"/>
      <family val="2"/>
    </font>
    <font>
      <b/>
      <sz val="20"/>
      <color rgb="FF00B0F0"/>
      <name val="Trebuchet MS"/>
      <family val="2"/>
    </font>
    <font>
      <b/>
      <sz val="10"/>
      <name val="Trebuchet MS"/>
      <family val="2"/>
    </font>
    <font>
      <b/>
      <sz val="16"/>
      <color rgb="FF00B0F0"/>
      <name val="Trebuchet MS"/>
      <family val="2"/>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594A32"/>
        <bgColor indexed="64"/>
      </patternFill>
    </fill>
    <fill>
      <patternFill patternType="solid">
        <fgColor theme="0" tint="-0.14999847407452621"/>
        <bgColor indexed="64"/>
      </patternFill>
    </fill>
  </fills>
  <borders count="41">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double">
        <color indexed="64"/>
      </left>
      <right/>
      <top style="double">
        <color indexed="64"/>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ouble">
        <color indexed="64"/>
      </top>
      <bottom/>
      <diagonal/>
    </border>
    <border>
      <left style="thin">
        <color indexed="64"/>
      </left>
      <right style="thin">
        <color indexed="64"/>
      </right>
      <top style="thin">
        <color indexed="64"/>
      </top>
      <bottom/>
      <diagonal/>
    </border>
    <border>
      <left/>
      <right/>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diagonal/>
    </border>
  </borders>
  <cellStyleXfs count="23">
    <xf numFmtId="0" fontId="0" fillId="0" borderId="0"/>
    <xf numFmtId="40" fontId="4"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22" fillId="0" borderId="0"/>
    <xf numFmtId="0" fontId="26" fillId="0" borderId="0"/>
    <xf numFmtId="0" fontId="29" fillId="0" borderId="0"/>
    <xf numFmtId="0" fontId="29" fillId="0" borderId="0"/>
    <xf numFmtId="0" fontId="29" fillId="0" borderId="0"/>
    <xf numFmtId="0" fontId="5" fillId="0" borderId="0"/>
    <xf numFmtId="0" fontId="4" fillId="0" borderId="0"/>
    <xf numFmtId="0" fontId="7" fillId="0" borderId="0"/>
    <xf numFmtId="9" fontId="4" fillId="0" borderId="0" applyFont="0" applyFill="0" applyBorder="0" applyAlignment="0" applyProtection="0"/>
    <xf numFmtId="9" fontId="25" fillId="0" borderId="0" applyFont="0" applyFill="0" applyBorder="0" applyAlignment="0" applyProtection="0"/>
    <xf numFmtId="0" fontId="45" fillId="0" borderId="0"/>
    <xf numFmtId="0" fontId="46" fillId="0" borderId="0" applyNumberFormat="0" applyFill="0" applyBorder="0" applyAlignment="0" applyProtection="0">
      <alignment vertical="top"/>
      <protection locked="0"/>
    </xf>
    <xf numFmtId="0" fontId="7" fillId="0" borderId="0"/>
    <xf numFmtId="0" fontId="52" fillId="0" borderId="0"/>
    <xf numFmtId="0" fontId="3" fillId="0" borderId="0"/>
    <xf numFmtId="0" fontId="2" fillId="0" borderId="0"/>
    <xf numFmtId="0" fontId="1" fillId="0" borderId="0"/>
  </cellStyleXfs>
  <cellXfs count="370">
    <xf numFmtId="0" fontId="0" fillId="0" borderId="0" xfId="0"/>
    <xf numFmtId="0" fontId="10" fillId="0" borderId="0" xfId="0" applyFont="1"/>
    <xf numFmtId="0" fontId="9" fillId="0" borderId="0" xfId="0" applyFont="1"/>
    <xf numFmtId="0" fontId="8" fillId="0" borderId="1" xfId="0" applyFont="1" applyFill="1" applyBorder="1" applyAlignment="1" applyProtection="1">
      <alignment horizontal="right"/>
    </xf>
    <xf numFmtId="0" fontId="7" fillId="0" borderId="0" xfId="0" applyFont="1" applyFill="1" applyBorder="1" applyProtection="1"/>
    <xf numFmtId="0" fontId="8" fillId="0" borderId="2" xfId="0" applyFont="1" applyFill="1" applyBorder="1" applyProtection="1"/>
    <xf numFmtId="0" fontId="8" fillId="0" borderId="3" xfId="0" applyFont="1" applyFill="1" applyBorder="1" applyProtection="1"/>
    <xf numFmtId="0" fontId="7" fillId="0" borderId="4" xfId="0" applyFont="1" applyFill="1" applyBorder="1" applyProtection="1"/>
    <xf numFmtId="2" fontId="7" fillId="0" borderId="4" xfId="0" applyNumberFormat="1" applyFont="1" applyFill="1" applyBorder="1" applyProtection="1"/>
    <xf numFmtId="164" fontId="7" fillId="0" borderId="0" xfId="0" applyNumberFormat="1" applyFont="1" applyFill="1" applyBorder="1" applyProtection="1"/>
    <xf numFmtId="0" fontId="7" fillId="0" borderId="0" xfId="0" applyFont="1" applyBorder="1" applyProtection="1"/>
    <xf numFmtId="0" fontId="8" fillId="0" borderId="5" xfId="0" applyFont="1" applyFill="1" applyBorder="1" applyProtection="1"/>
    <xf numFmtId="0" fontId="7" fillId="0" borderId="1" xfId="0" applyFont="1" applyBorder="1" applyProtection="1"/>
    <xf numFmtId="0" fontId="8" fillId="0" borderId="0" xfId="0" applyFont="1" applyFill="1" applyBorder="1" applyProtection="1"/>
    <xf numFmtId="0" fontId="7" fillId="0" borderId="0" xfId="0" applyFont="1" applyFill="1" applyBorder="1" applyAlignment="1" applyProtection="1">
      <alignment horizontal="left"/>
      <protection locked="0"/>
    </xf>
    <xf numFmtId="0" fontId="7" fillId="0" borderId="6" xfId="0" applyFont="1" applyBorder="1" applyProtection="1"/>
    <xf numFmtId="0" fontId="7" fillId="0" borderId="2" xfId="0" applyFont="1" applyFill="1" applyBorder="1" applyProtection="1"/>
    <xf numFmtId="0" fontId="7" fillId="0" borderId="0" xfId="0" applyFont="1" applyProtection="1"/>
    <xf numFmtId="0" fontId="8" fillId="0" borderId="0" xfId="12" applyFont="1" applyFill="1" applyBorder="1" applyAlignment="1" applyProtection="1"/>
    <xf numFmtId="0" fontId="7" fillId="0" borderId="7" xfId="0" applyFont="1" applyFill="1" applyBorder="1" applyProtection="1"/>
    <xf numFmtId="0" fontId="8" fillId="0" borderId="8" xfId="0" applyFont="1" applyFill="1" applyBorder="1" applyAlignment="1" applyProtection="1">
      <alignment horizontal="center"/>
    </xf>
    <xf numFmtId="0" fontId="8" fillId="0" borderId="4" xfId="12" applyFont="1" applyFill="1" applyBorder="1" applyAlignment="1" applyProtection="1">
      <alignment horizontal="center"/>
    </xf>
    <xf numFmtId="0" fontId="8" fillId="0" borderId="9" xfId="12" applyFont="1" applyFill="1" applyBorder="1" applyAlignment="1" applyProtection="1">
      <alignment horizontal="center"/>
    </xf>
    <xf numFmtId="0" fontId="8" fillId="0" borderId="10" xfId="12" applyFont="1" applyFill="1" applyBorder="1" applyAlignment="1" applyProtection="1">
      <alignment horizontal="center"/>
    </xf>
    <xf numFmtId="3" fontId="7" fillId="0" borderId="11" xfId="0" applyNumberFormat="1" applyFont="1" applyFill="1" applyBorder="1" applyAlignment="1" applyProtection="1">
      <alignment vertical="center"/>
      <protection locked="0"/>
    </xf>
    <xf numFmtId="3" fontId="8" fillId="0" borderId="12" xfId="0" applyNumberFormat="1" applyFont="1" applyFill="1" applyBorder="1" applyProtection="1"/>
    <xf numFmtId="0" fontId="7" fillId="0" borderId="2" xfId="0" applyFont="1" applyFill="1" applyBorder="1" applyAlignment="1" applyProtection="1">
      <alignment horizontal="center"/>
    </xf>
    <xf numFmtId="3" fontId="7" fillId="0" borderId="0" xfId="0" applyNumberFormat="1" applyFont="1" applyFill="1" applyBorder="1" applyProtection="1"/>
    <xf numFmtId="3" fontId="7" fillId="0" borderId="0" xfId="12" applyNumberFormat="1" applyFont="1" applyFill="1" applyBorder="1" applyProtection="1"/>
    <xf numFmtId="10" fontId="7" fillId="0" borderId="0" xfId="14" applyNumberFormat="1" applyFont="1" applyFill="1" applyBorder="1" applyProtection="1">
      <protection locked="0"/>
    </xf>
    <xf numFmtId="0" fontId="7" fillId="0" borderId="7" xfId="0" applyFont="1" applyBorder="1" applyProtection="1"/>
    <xf numFmtId="10" fontId="7" fillId="0" borderId="11" xfId="14" applyNumberFormat="1" applyFont="1" applyFill="1" applyBorder="1" applyProtection="1">
      <protection locked="0"/>
    </xf>
    <xf numFmtId="10" fontId="7" fillId="0" borderId="13" xfId="14" applyNumberFormat="1" applyFont="1" applyFill="1" applyBorder="1" applyProtection="1">
      <protection locked="0"/>
    </xf>
    <xf numFmtId="10" fontId="7" fillId="0" borderId="14" xfId="14" applyNumberFormat="1" applyFont="1" applyFill="1" applyBorder="1" applyProtection="1">
      <protection locked="0"/>
    </xf>
    <xf numFmtId="3" fontId="7" fillId="0" borderId="11" xfId="0" applyNumberFormat="1" applyFont="1" applyFill="1" applyBorder="1" applyAlignment="1" applyProtection="1">
      <alignment vertical="center"/>
    </xf>
    <xf numFmtId="3" fontId="7" fillId="0" borderId="6" xfId="0" applyNumberFormat="1" applyFont="1" applyBorder="1" applyProtection="1"/>
    <xf numFmtId="10" fontId="7" fillId="0" borderId="0" xfId="14" applyNumberFormat="1" applyFont="1" applyFill="1" applyBorder="1" applyProtection="1"/>
    <xf numFmtId="10" fontId="7" fillId="0" borderId="11" xfId="14" applyNumberFormat="1" applyFont="1" applyFill="1" applyBorder="1" applyProtection="1"/>
    <xf numFmtId="10" fontId="7" fillId="0" borderId="13" xfId="14" applyNumberFormat="1" applyFont="1" applyFill="1" applyBorder="1" applyProtection="1"/>
    <xf numFmtId="10" fontId="7" fillId="0" borderId="14" xfId="14" applyNumberFormat="1" applyFont="1" applyFill="1" applyBorder="1" applyProtection="1"/>
    <xf numFmtId="0" fontId="14" fillId="0" borderId="0" xfId="0" applyFont="1" applyBorder="1" applyAlignment="1" applyProtection="1">
      <alignment horizontal="left"/>
    </xf>
    <xf numFmtId="164" fontId="7" fillId="0" borderId="6" xfId="0" applyNumberFormat="1" applyFont="1" applyFill="1" applyBorder="1" applyProtection="1"/>
    <xf numFmtId="0" fontId="7" fillId="0" borderId="6" xfId="0" applyFont="1" applyFill="1" applyBorder="1" applyProtection="1"/>
    <xf numFmtId="164" fontId="7" fillId="0" borderId="2" xfId="0" applyNumberFormat="1" applyFont="1" applyFill="1" applyBorder="1" applyProtection="1"/>
    <xf numFmtId="0" fontId="7" fillId="0" borderId="2" xfId="0" applyFont="1" applyFill="1" applyBorder="1"/>
    <xf numFmtId="0" fontId="7" fillId="0" borderId="0" xfId="0" applyFont="1" applyFill="1" applyBorder="1"/>
    <xf numFmtId="0" fontId="7" fillId="0" borderId="15" xfId="0" applyFont="1" applyFill="1" applyBorder="1" applyProtection="1"/>
    <xf numFmtId="17" fontId="7" fillId="0" borderId="0" xfId="0" applyNumberFormat="1" applyFont="1" applyBorder="1" applyProtection="1"/>
    <xf numFmtId="0" fontId="8" fillId="0" borderId="0" xfId="12" applyFont="1" applyFill="1" applyBorder="1" applyAlignment="1" applyProtection="1">
      <alignment horizontal="left"/>
    </xf>
    <xf numFmtId="0" fontId="7" fillId="0" borderId="16" xfId="0" applyFont="1" applyFill="1" applyBorder="1" applyProtection="1"/>
    <xf numFmtId="0" fontId="7" fillId="0" borderId="17" xfId="0" applyFont="1" applyBorder="1" applyAlignment="1" applyProtection="1">
      <alignment horizontal="center"/>
    </xf>
    <xf numFmtId="0" fontId="7" fillId="0" borderId="18" xfId="0" applyFont="1" applyBorder="1" applyAlignment="1" applyProtection="1">
      <alignment horizontal="center"/>
    </xf>
    <xf numFmtId="3" fontId="7" fillId="0" borderId="0" xfId="0" applyNumberFormat="1" applyFont="1" applyProtection="1"/>
    <xf numFmtId="0" fontId="7" fillId="0" borderId="2" xfId="0" applyFont="1" applyBorder="1" applyProtection="1"/>
    <xf numFmtId="0" fontId="7" fillId="0" borderId="2" xfId="0" applyFont="1" applyBorder="1" applyAlignment="1" applyProtection="1">
      <alignment horizontal="center"/>
    </xf>
    <xf numFmtId="0" fontId="7" fillId="0" borderId="3" xfId="0" applyFont="1" applyBorder="1" applyAlignment="1" applyProtection="1">
      <alignment horizontal="center"/>
    </xf>
    <xf numFmtId="3" fontId="7" fillId="0" borderId="15" xfId="0" applyNumberFormat="1" applyFont="1" applyBorder="1" applyProtection="1"/>
    <xf numFmtId="0" fontId="8" fillId="0" borderId="0" xfId="0" applyFont="1" applyFill="1" applyBorder="1" applyAlignment="1" applyProtection="1">
      <alignment horizontal="right"/>
    </xf>
    <xf numFmtId="0" fontId="8" fillId="2" borderId="3" xfId="0" applyFont="1" applyFill="1" applyBorder="1" applyAlignment="1" applyProtection="1">
      <alignment horizontal="center"/>
    </xf>
    <xf numFmtId="0" fontId="8" fillId="2" borderId="15" xfId="0" applyFont="1" applyFill="1" applyBorder="1" applyAlignment="1" applyProtection="1">
      <alignment horizontal="center"/>
    </xf>
    <xf numFmtId="3" fontId="7" fillId="0" borderId="20" xfId="0" applyNumberFormat="1" applyFont="1" applyBorder="1" applyProtection="1"/>
    <xf numFmtId="3" fontId="7" fillId="0" borderId="18" xfId="0" applyNumberFormat="1" applyFont="1" applyBorder="1" applyProtection="1"/>
    <xf numFmtId="3" fontId="7" fillId="0" borderId="17" xfId="0" applyNumberFormat="1" applyFont="1" applyBorder="1" applyProtection="1"/>
    <xf numFmtId="0" fontId="8" fillId="0" borderId="0" xfId="12" applyFont="1" applyFill="1" applyBorder="1" applyAlignment="1" applyProtection="1">
      <alignment horizontal="center"/>
    </xf>
    <xf numFmtId="0" fontId="7" fillId="0" borderId="0" xfId="0" applyFont="1" applyBorder="1" applyAlignment="1" applyProtection="1">
      <alignment vertical="center"/>
    </xf>
    <xf numFmtId="0" fontId="12" fillId="0" borderId="2" xfId="12" applyFont="1" applyFill="1" applyBorder="1" applyAlignment="1" applyProtection="1">
      <alignment horizontal="left"/>
    </xf>
    <xf numFmtId="3" fontId="7" fillId="0" borderId="2" xfId="12" applyNumberFormat="1" applyFont="1" applyFill="1" applyBorder="1" applyProtection="1"/>
    <xf numFmtId="3" fontId="7" fillId="0" borderId="2" xfId="0" applyNumberFormat="1" applyFont="1" applyFill="1" applyBorder="1" applyProtection="1"/>
    <xf numFmtId="0" fontId="8" fillId="0" borderId="25" xfId="12" applyFont="1" applyFill="1" applyBorder="1" applyAlignment="1" applyProtection="1">
      <alignment horizontal="center"/>
    </xf>
    <xf numFmtId="0" fontId="8" fillId="0" borderId="8" xfId="12" applyFont="1" applyFill="1" applyBorder="1" applyAlignment="1" applyProtection="1">
      <alignment horizontal="center"/>
    </xf>
    <xf numFmtId="3" fontId="7" fillId="0" borderId="26" xfId="0" applyNumberFormat="1" applyFont="1" applyFill="1" applyBorder="1" applyAlignment="1" applyProtection="1">
      <alignment vertical="center"/>
    </xf>
    <xf numFmtId="3" fontId="7" fillId="0" borderId="24" xfId="0" applyNumberFormat="1" applyFont="1" applyFill="1" applyBorder="1" applyAlignment="1" applyProtection="1">
      <alignment vertical="center"/>
    </xf>
    <xf numFmtId="3" fontId="7" fillId="0" borderId="27" xfId="12" applyNumberFormat="1" applyFont="1" applyFill="1" applyBorder="1" applyAlignment="1" applyProtection="1">
      <alignment vertical="center"/>
    </xf>
    <xf numFmtId="3" fontId="7" fillId="0" borderId="24" xfId="12" applyNumberFormat="1" applyFont="1" applyFill="1" applyBorder="1" applyAlignment="1" applyProtection="1">
      <alignment vertical="center"/>
    </xf>
    <xf numFmtId="3" fontId="7" fillId="0" borderId="27" xfId="11" applyNumberFormat="1" applyFont="1" applyFill="1" applyBorder="1" applyAlignment="1" applyProtection="1">
      <alignment vertical="center"/>
    </xf>
    <xf numFmtId="3" fontId="7" fillId="0" borderId="24" xfId="11" applyNumberFormat="1" applyFont="1" applyFill="1" applyBorder="1" applyAlignment="1" applyProtection="1">
      <alignment vertical="center"/>
    </xf>
    <xf numFmtId="3" fontId="7" fillId="0" borderId="26" xfId="0" applyNumberFormat="1" applyFont="1" applyFill="1" applyBorder="1" applyAlignment="1" applyProtection="1">
      <alignment vertical="center"/>
      <protection locked="0"/>
    </xf>
    <xf numFmtId="3" fontId="7" fillId="0" borderId="24" xfId="0" applyNumberFormat="1" applyFont="1" applyFill="1" applyBorder="1" applyAlignment="1" applyProtection="1">
      <alignment vertical="center"/>
      <protection locked="0"/>
    </xf>
    <xf numFmtId="0" fontId="7" fillId="0" borderId="28" xfId="0" applyFont="1" applyFill="1" applyBorder="1" applyAlignment="1" applyProtection="1">
      <alignment horizontal="center" vertical="center"/>
    </xf>
    <xf numFmtId="16" fontId="7" fillId="0" borderId="28" xfId="0" applyNumberFormat="1" applyFont="1" applyFill="1" applyBorder="1" applyAlignment="1" applyProtection="1">
      <alignment horizontal="center" vertical="center"/>
    </xf>
    <xf numFmtId="0" fontId="7" fillId="0" borderId="29" xfId="0" applyFont="1" applyFill="1" applyBorder="1" applyAlignment="1" applyProtection="1">
      <alignment horizontal="center"/>
    </xf>
    <xf numFmtId="3" fontId="7" fillId="0" borderId="30" xfId="0" applyNumberFormat="1" applyFont="1" applyFill="1" applyBorder="1" applyAlignment="1" applyProtection="1">
      <alignment vertical="center"/>
    </xf>
    <xf numFmtId="3" fontId="7" fillId="0" borderId="20" xfId="0" applyNumberFormat="1" applyFont="1" applyFill="1" applyBorder="1" applyAlignment="1" applyProtection="1">
      <alignment vertical="center"/>
    </xf>
    <xf numFmtId="3" fontId="7" fillId="0" borderId="31" xfId="11" applyNumberFormat="1" applyFont="1" applyFill="1" applyBorder="1" applyAlignment="1" applyProtection="1">
      <alignment vertical="center"/>
    </xf>
    <xf numFmtId="3" fontId="7" fillId="0" borderId="1" xfId="0" applyNumberFormat="1" applyFont="1" applyFill="1" applyBorder="1" applyAlignment="1" applyProtection="1">
      <alignment vertical="center"/>
    </xf>
    <xf numFmtId="3" fontId="7" fillId="0" borderId="1" xfId="11" applyNumberFormat="1" applyFont="1" applyFill="1" applyBorder="1" applyAlignment="1" applyProtection="1">
      <alignment vertical="center"/>
    </xf>
    <xf numFmtId="3" fontId="7" fillId="0" borderId="30" xfId="0" applyNumberFormat="1" applyFont="1" applyFill="1" applyBorder="1" applyAlignment="1" applyProtection="1">
      <alignment vertical="center"/>
      <protection locked="0"/>
    </xf>
    <xf numFmtId="3" fontId="7" fillId="0" borderId="20"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protection locked="0"/>
    </xf>
    <xf numFmtId="3" fontId="8" fillId="0" borderId="32" xfId="0" applyNumberFormat="1" applyFont="1" applyFill="1" applyBorder="1" applyProtection="1"/>
    <xf numFmtId="3" fontId="8" fillId="0" borderId="33" xfId="12" applyNumberFormat="1" applyFont="1" applyFill="1" applyBorder="1" applyProtection="1"/>
    <xf numFmtId="3" fontId="8" fillId="0" borderId="34" xfId="0" applyNumberFormat="1" applyFont="1" applyFill="1" applyBorder="1" applyProtection="1"/>
    <xf numFmtId="3" fontId="8" fillId="0" borderId="34" xfId="12" applyNumberFormat="1" applyFont="1" applyFill="1" applyBorder="1" applyProtection="1"/>
    <xf numFmtId="3" fontId="8" fillId="0" borderId="33" xfId="0" applyNumberFormat="1" applyFont="1" applyFill="1" applyBorder="1" applyProtection="1"/>
    <xf numFmtId="10" fontId="7" fillId="0" borderId="24" xfId="14" applyNumberFormat="1" applyFont="1" applyFill="1" applyBorder="1" applyProtection="1"/>
    <xf numFmtId="10" fontId="7" fillId="0" borderId="27" xfId="14" applyNumberFormat="1" applyFont="1" applyFill="1" applyBorder="1" applyProtection="1"/>
    <xf numFmtId="10" fontId="8" fillId="0" borderId="22" xfId="14" applyNumberFormat="1" applyFont="1" applyFill="1" applyBorder="1" applyProtection="1"/>
    <xf numFmtId="10" fontId="8" fillId="0" borderId="23" xfId="14" applyNumberFormat="1" applyFont="1" applyFill="1" applyBorder="1" applyProtection="1"/>
    <xf numFmtId="10" fontId="7" fillId="0" borderId="24" xfId="14" applyNumberFormat="1" applyFont="1" applyFill="1" applyBorder="1" applyProtection="1">
      <protection locked="0"/>
    </xf>
    <xf numFmtId="10" fontId="7" fillId="0" borderId="27" xfId="14" applyNumberFormat="1" applyFont="1" applyFill="1" applyBorder="1" applyProtection="1">
      <protection locked="0"/>
    </xf>
    <xf numFmtId="10" fontId="8" fillId="0" borderId="22" xfId="14" applyNumberFormat="1" applyFont="1" applyFill="1" applyBorder="1" applyProtection="1">
      <protection locked="0"/>
    </xf>
    <xf numFmtId="10" fontId="8" fillId="0" borderId="23" xfId="14" applyNumberFormat="1" applyFont="1" applyFill="1" applyBorder="1" applyProtection="1">
      <protection locked="0"/>
    </xf>
    <xf numFmtId="10" fontId="8" fillId="0" borderId="35" xfId="14" applyNumberFormat="1" applyFont="1" applyFill="1" applyBorder="1" applyProtection="1"/>
    <xf numFmtId="10" fontId="8" fillId="0" borderId="36" xfId="14" applyNumberFormat="1" applyFont="1" applyFill="1" applyBorder="1" applyProtection="1"/>
    <xf numFmtId="10" fontId="8" fillId="0" borderId="37" xfId="14" applyNumberFormat="1" applyFont="1" applyFill="1" applyBorder="1" applyProtection="1"/>
    <xf numFmtId="10" fontId="8" fillId="0" borderId="35" xfId="14" applyNumberFormat="1" applyFont="1" applyFill="1" applyBorder="1" applyProtection="1">
      <protection locked="0"/>
    </xf>
    <xf numFmtId="10" fontId="8" fillId="0" borderId="36" xfId="14" applyNumberFormat="1" applyFont="1" applyFill="1" applyBorder="1" applyProtection="1">
      <protection locked="0"/>
    </xf>
    <xf numFmtId="10" fontId="8" fillId="0" borderId="37" xfId="14" applyNumberFormat="1" applyFont="1" applyFill="1" applyBorder="1" applyProtection="1">
      <protection locked="0"/>
    </xf>
    <xf numFmtId="0" fontId="7" fillId="0" borderId="28" xfId="0" applyFont="1" applyFill="1" applyBorder="1" applyAlignment="1" applyProtection="1">
      <alignment horizontal="center"/>
    </xf>
    <xf numFmtId="16" fontId="7" fillId="0" borderId="28" xfId="0" applyNumberFormat="1" applyFont="1" applyFill="1" applyBorder="1" applyAlignment="1" applyProtection="1">
      <alignment horizontal="center"/>
    </xf>
    <xf numFmtId="0" fontId="10" fillId="0" borderId="0" xfId="0" applyFont="1" applyAlignment="1">
      <alignment horizontal="left"/>
    </xf>
    <xf numFmtId="0" fontId="7" fillId="0" borderId="21" xfId="0" applyFont="1" applyFill="1" applyBorder="1" applyProtection="1"/>
    <xf numFmtId="0" fontId="0" fillId="0" borderId="21" xfId="0" applyBorder="1"/>
    <xf numFmtId="0" fontId="0" fillId="0" borderId="6" xfId="0" applyBorder="1"/>
    <xf numFmtId="0" fontId="8" fillId="2" borderId="20" xfId="0" applyFont="1" applyFill="1" applyBorder="1" applyAlignment="1" applyProtection="1">
      <alignment horizontal="center" wrapText="1"/>
    </xf>
    <xf numFmtId="0" fontId="0" fillId="0" borderId="0" xfId="0" applyBorder="1"/>
    <xf numFmtId="0" fontId="7" fillId="0" borderId="0" xfId="0" applyFont="1" applyAlignment="1" applyProtection="1">
      <alignment horizontal="right"/>
    </xf>
    <xf numFmtId="165" fontId="7" fillId="0" borderId="0" xfId="14" applyNumberFormat="1" applyFont="1" applyProtection="1"/>
    <xf numFmtId="10" fontId="7" fillId="0" borderId="20" xfId="14" applyNumberFormat="1" applyFont="1" applyBorder="1" applyProtection="1"/>
    <xf numFmtId="10" fontId="7" fillId="0" borderId="18" xfId="14" applyNumberFormat="1" applyFont="1" applyBorder="1" applyProtection="1"/>
    <xf numFmtId="10" fontId="7" fillId="0" borderId="6" xfId="14" applyNumberFormat="1" applyFont="1" applyBorder="1" applyProtection="1"/>
    <xf numFmtId="10" fontId="7" fillId="0" borderId="17" xfId="14" applyNumberFormat="1" applyFont="1" applyBorder="1" applyProtection="1"/>
    <xf numFmtId="10" fontId="7" fillId="0" borderId="15" xfId="14" applyNumberFormat="1" applyFont="1" applyBorder="1" applyProtection="1"/>
    <xf numFmtId="10" fontId="7" fillId="0" borderId="0" xfId="14" applyNumberFormat="1" applyFont="1" applyBorder="1" applyProtection="1"/>
    <xf numFmtId="165" fontId="7" fillId="0" borderId="0" xfId="0" applyNumberFormat="1" applyFont="1" applyProtection="1"/>
    <xf numFmtId="3" fontId="16" fillId="0" borderId="11" xfId="0" applyNumberFormat="1" applyFont="1" applyFill="1" applyBorder="1" applyProtection="1">
      <protection locked="0"/>
    </xf>
    <xf numFmtId="3" fontId="7" fillId="0" borderId="31" xfId="12" applyNumberFormat="1" applyFont="1" applyFill="1" applyBorder="1" applyAlignment="1" applyProtection="1">
      <alignment vertical="center"/>
    </xf>
    <xf numFmtId="3" fontId="17" fillId="0" borderId="38" xfId="12" applyNumberFormat="1" applyFont="1" applyFill="1" applyBorder="1" applyAlignment="1" applyProtection="1">
      <alignment vertical="center"/>
    </xf>
    <xf numFmtId="3" fontId="8" fillId="0" borderId="39" xfId="0" applyNumberFormat="1" applyFont="1" applyFill="1" applyBorder="1" applyProtection="1"/>
    <xf numFmtId="3" fontId="17" fillId="0" borderId="38" xfId="11" applyNumberFormat="1" applyFont="1" applyFill="1" applyBorder="1" applyAlignment="1" applyProtection="1">
      <alignment vertical="center"/>
    </xf>
    <xf numFmtId="10" fontId="17" fillId="0" borderId="35" xfId="14" applyNumberFormat="1" applyFont="1" applyFill="1" applyBorder="1" applyProtection="1">
      <protection locked="0"/>
    </xf>
    <xf numFmtId="10" fontId="17" fillId="0" borderId="36" xfId="14" applyNumberFormat="1" applyFont="1" applyFill="1" applyBorder="1" applyProtection="1">
      <protection locked="0"/>
    </xf>
    <xf numFmtId="10" fontId="17" fillId="0" borderId="37" xfId="14" applyNumberFormat="1" applyFont="1" applyFill="1" applyBorder="1" applyProtection="1">
      <protection locked="0"/>
    </xf>
    <xf numFmtId="3" fontId="8" fillId="0" borderId="38" xfId="0" applyNumberFormat="1" applyFont="1" applyFill="1" applyBorder="1" applyProtection="1"/>
    <xf numFmtId="10" fontId="7" fillId="0" borderId="20" xfId="0" applyNumberFormat="1" applyFont="1" applyBorder="1" applyProtection="1"/>
    <xf numFmtId="10" fontId="7" fillId="0" borderId="18" xfId="0" applyNumberFormat="1" applyFont="1" applyBorder="1" applyProtection="1"/>
    <xf numFmtId="10" fontId="7" fillId="0" borderId="17" xfId="0" applyNumberFormat="1" applyFont="1" applyBorder="1" applyProtection="1"/>
    <xf numFmtId="165" fontId="7" fillId="0" borderId="0" xfId="0" applyNumberFormat="1" applyFont="1" applyBorder="1" applyProtection="1"/>
    <xf numFmtId="0" fontId="7" fillId="3" borderId="0" xfId="0" applyFont="1" applyFill="1" applyProtection="1"/>
    <xf numFmtId="17" fontId="7" fillId="0" borderId="0" xfId="0" applyNumberFormat="1" applyFont="1" applyProtection="1"/>
    <xf numFmtId="167" fontId="7" fillId="0" borderId="0" xfId="0" applyNumberFormat="1" applyFont="1" applyProtection="1"/>
    <xf numFmtId="10" fontId="17" fillId="0" borderId="35" xfId="14" applyNumberFormat="1" applyFont="1" applyFill="1" applyBorder="1" applyProtection="1"/>
    <xf numFmtId="3" fontId="18" fillId="0" borderId="39" xfId="0" applyNumberFormat="1" applyFont="1" applyFill="1" applyBorder="1" applyProtection="1">
      <protection locked="0"/>
    </xf>
    <xf numFmtId="3" fontId="8" fillId="0" borderId="33" xfId="11" applyNumberFormat="1" applyFont="1" applyFill="1" applyBorder="1" applyAlignment="1" applyProtection="1">
      <alignment vertical="center"/>
    </xf>
    <xf numFmtId="1" fontId="7" fillId="0" borderId="20" xfId="14" applyNumberFormat="1" applyFont="1" applyBorder="1" applyProtection="1"/>
    <xf numFmtId="1" fontId="7" fillId="0" borderId="6" xfId="14" applyNumberFormat="1" applyFont="1" applyBorder="1" applyProtection="1"/>
    <xf numFmtId="1" fontId="7" fillId="0" borderId="15" xfId="14" applyNumberFormat="1" applyFont="1" applyBorder="1" applyProtection="1"/>
    <xf numFmtId="10" fontId="17" fillId="0" borderId="36" xfId="14" applyNumberFormat="1" applyFont="1" applyFill="1" applyBorder="1" applyProtection="1"/>
    <xf numFmtId="10" fontId="17" fillId="0" borderId="37" xfId="14" applyNumberFormat="1" applyFont="1" applyFill="1" applyBorder="1" applyProtection="1"/>
    <xf numFmtId="0" fontId="8" fillId="2" borderId="5" xfId="0" applyFont="1" applyFill="1" applyBorder="1" applyAlignment="1" applyProtection="1">
      <alignment horizontal="center"/>
    </xf>
    <xf numFmtId="0" fontId="8" fillId="2" borderId="16" xfId="0" applyFont="1" applyFill="1" applyBorder="1" applyAlignment="1" applyProtection="1">
      <alignment horizontal="center"/>
    </xf>
    <xf numFmtId="0" fontId="0" fillId="0" borderId="2" xfId="0" applyBorder="1"/>
    <xf numFmtId="0" fontId="0" fillId="0" borderId="15" xfId="0" applyBorder="1"/>
    <xf numFmtId="0" fontId="9" fillId="0" borderId="0" xfId="0" applyFont="1" applyFill="1" applyBorder="1" applyAlignment="1">
      <alignment horizontal="left"/>
    </xf>
    <xf numFmtId="165" fontId="9" fillId="0" borderId="0" xfId="0" applyNumberFormat="1" applyFont="1" applyFill="1" applyBorder="1"/>
    <xf numFmtId="0" fontId="19" fillId="0" borderId="0" xfId="0" applyFont="1" applyAlignment="1">
      <alignment horizontal="right" wrapText="1"/>
    </xf>
    <xf numFmtId="168" fontId="19" fillId="0" borderId="0" xfId="0" applyNumberFormat="1" applyFont="1" applyAlignment="1"/>
    <xf numFmtId="169" fontId="7" fillId="0" borderId="0" xfId="0" applyNumberFormat="1" applyFont="1" applyProtection="1"/>
    <xf numFmtId="38" fontId="7" fillId="0" borderId="0" xfId="1" applyNumberFormat="1" applyFont="1" applyProtection="1"/>
    <xf numFmtId="165" fontId="10" fillId="0" borderId="0" xfId="0" applyNumberFormat="1" applyFont="1"/>
    <xf numFmtId="0" fontId="20" fillId="0" borderId="0" xfId="0" applyFont="1"/>
    <xf numFmtId="0" fontId="21" fillId="0" borderId="0" xfId="0" applyFont="1"/>
    <xf numFmtId="0" fontId="7" fillId="0" borderId="2"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1" fontId="7" fillId="4" borderId="6" xfId="14" applyNumberFormat="1" applyFont="1" applyFill="1" applyBorder="1" applyProtection="1"/>
    <xf numFmtId="0" fontId="29" fillId="0" borderId="0" xfId="8"/>
    <xf numFmtId="0" fontId="32" fillId="0" borderId="0" xfId="8" applyFont="1"/>
    <xf numFmtId="0" fontId="34" fillId="0" borderId="0" xfId="5" applyFont="1" applyAlignment="1" applyProtection="1"/>
    <xf numFmtId="0" fontId="23" fillId="0" borderId="0" xfId="0" applyFont="1" applyFill="1"/>
    <xf numFmtId="0" fontId="23" fillId="0" borderId="0" xfId="4" applyFont="1" applyFill="1" applyAlignment="1" applyProtection="1">
      <alignment horizontal="left" wrapText="1"/>
    </xf>
    <xf numFmtId="0" fontId="23" fillId="0" borderId="0" xfId="0" applyFont="1"/>
    <xf numFmtId="0" fontId="24" fillId="0" borderId="0" xfId="4" applyFont="1" applyFill="1" applyAlignment="1" applyProtection="1">
      <alignment horizontal="left" wrapText="1"/>
    </xf>
    <xf numFmtId="0" fontId="30" fillId="0" borderId="0" xfId="4"/>
    <xf numFmtId="0" fontId="29" fillId="0" borderId="0" xfId="10"/>
    <xf numFmtId="0" fontId="7" fillId="0" borderId="0" xfId="0" applyFont="1"/>
    <xf numFmtId="0" fontId="7" fillId="0" borderId="0" xfId="0" applyFont="1" applyAlignment="1">
      <alignment horizontal="left" wrapText="1"/>
    </xf>
    <xf numFmtId="0" fontId="7" fillId="0" borderId="0" xfId="0" applyFont="1" applyAlignment="1"/>
    <xf numFmtId="0" fontId="35" fillId="0" borderId="0" xfId="4" applyFont="1"/>
    <xf numFmtId="0" fontId="20" fillId="0" borderId="0" xfId="0" applyFont="1" applyAlignment="1">
      <alignment vertical="center"/>
    </xf>
    <xf numFmtId="0" fontId="36" fillId="0" borderId="0" xfId="8" applyFont="1"/>
    <xf numFmtId="0" fontId="33" fillId="0" borderId="0" xfId="4" applyFont="1"/>
    <xf numFmtId="0" fontId="10" fillId="0" borderId="0" xfId="0" applyFont="1" applyAlignment="1">
      <alignment vertical="center"/>
    </xf>
    <xf numFmtId="0" fontId="27" fillId="0" borderId="0" xfId="0" applyFont="1"/>
    <xf numFmtId="0" fontId="11" fillId="5" borderId="0" xfId="0" applyFont="1" applyFill="1" applyBorder="1" applyAlignment="1" applyProtection="1">
      <alignment horizontal="center"/>
    </xf>
    <xf numFmtId="0" fontId="15" fillId="5" borderId="0" xfId="0" applyFont="1" applyFill="1" applyBorder="1" applyAlignment="1" applyProtection="1">
      <alignment horizontal="left"/>
    </xf>
    <xf numFmtId="0" fontId="7" fillId="5" borderId="0" xfId="0" applyFont="1" applyFill="1" applyBorder="1" applyProtection="1"/>
    <xf numFmtId="0" fontId="9" fillId="0" borderId="0" xfId="13" applyFont="1"/>
    <xf numFmtId="0" fontId="28" fillId="0" borderId="0" xfId="13" applyFont="1" applyAlignment="1">
      <alignment horizontal="left"/>
    </xf>
    <xf numFmtId="0" fontId="10" fillId="0" borderId="0" xfId="13" applyFont="1"/>
    <xf numFmtId="0" fontId="33" fillId="0" borderId="0" xfId="4" applyFont="1" applyAlignment="1" applyProtection="1"/>
    <xf numFmtId="0" fontId="10" fillId="0" borderId="0" xfId="13" applyFont="1" applyAlignment="1">
      <alignment horizontal="right"/>
    </xf>
    <xf numFmtId="0" fontId="9" fillId="0" borderId="0" xfId="13" applyNumberFormat="1" applyFont="1" applyBorder="1"/>
    <xf numFmtId="0" fontId="10" fillId="0" borderId="0" xfId="13" applyNumberFormat="1" applyFont="1" applyBorder="1"/>
    <xf numFmtId="0" fontId="9" fillId="0" borderId="0" xfId="13" applyFont="1" applyAlignment="1">
      <alignment horizontal="left" indent="1"/>
    </xf>
    <xf numFmtId="0" fontId="15" fillId="5" borderId="0" xfId="0" applyFont="1" applyFill="1" applyBorder="1" applyAlignment="1" applyProtection="1">
      <alignment horizontal="center"/>
    </xf>
    <xf numFmtId="0" fontId="33" fillId="0" borderId="0" xfId="4" applyFont="1" applyAlignment="1">
      <alignment horizontal="left" indent="1"/>
    </xf>
    <xf numFmtId="0" fontId="37" fillId="0" borderId="0" xfId="13" applyFont="1"/>
    <xf numFmtId="0" fontId="38" fillId="0" borderId="0" xfId="4" applyFont="1"/>
    <xf numFmtId="0" fontId="15" fillId="5" borderId="5" xfId="0" applyFont="1" applyFill="1" applyBorder="1" applyAlignment="1" applyProtection="1">
      <alignment horizontal="left"/>
    </xf>
    <xf numFmtId="0" fontId="14" fillId="5" borderId="1" xfId="0" applyFont="1" applyFill="1" applyBorder="1" applyAlignment="1" applyProtection="1">
      <alignment horizontal="left"/>
    </xf>
    <xf numFmtId="0" fontId="14" fillId="5" borderId="16" xfId="0" applyFont="1" applyFill="1" applyBorder="1" applyAlignment="1" applyProtection="1">
      <alignment horizontal="left"/>
    </xf>
    <xf numFmtId="0" fontId="7" fillId="5" borderId="2" xfId="0" applyFont="1" applyFill="1" applyBorder="1" applyProtection="1"/>
    <xf numFmtId="0" fontId="7" fillId="5" borderId="6" xfId="0" applyFont="1" applyFill="1" applyBorder="1" applyProtection="1"/>
    <xf numFmtId="0" fontId="7" fillId="5" borderId="0" xfId="0" applyFont="1" applyFill="1" applyProtection="1"/>
    <xf numFmtId="0" fontId="11" fillId="5" borderId="1" xfId="0" applyFont="1" applyFill="1" applyBorder="1" applyAlignment="1" applyProtection="1">
      <alignment horizontal="center"/>
    </xf>
    <xf numFmtId="0" fontId="7" fillId="5" borderId="1" xfId="0" applyFont="1" applyFill="1" applyBorder="1" applyProtection="1"/>
    <xf numFmtId="0" fontId="7" fillId="5" borderId="16" xfId="0" applyFont="1" applyFill="1" applyBorder="1" applyProtection="1"/>
    <xf numFmtId="0" fontId="7" fillId="0" borderId="0" xfId="0" applyFont="1" applyFill="1"/>
    <xf numFmtId="0" fontId="7" fillId="0" borderId="0" xfId="0" applyFont="1" applyFill="1" applyAlignment="1">
      <alignment horizontal="justify" wrapText="1"/>
    </xf>
    <xf numFmtId="0" fontId="7" fillId="0" borderId="0" xfId="4" applyFont="1" applyFill="1" applyAlignment="1" applyProtection="1">
      <alignment horizontal="left" wrapText="1"/>
    </xf>
    <xf numFmtId="0" fontId="39" fillId="0" borderId="0" xfId="0" applyFont="1"/>
    <xf numFmtId="0" fontId="14" fillId="5" borderId="0" xfId="0" applyFont="1" applyFill="1" applyBorder="1" applyAlignment="1" applyProtection="1">
      <alignment horizontal="left"/>
    </xf>
    <xf numFmtId="0" fontId="41" fillId="5" borderId="0" xfId="0" applyFont="1" applyFill="1" applyBorder="1" applyAlignment="1" applyProtection="1">
      <alignment horizontal="left"/>
    </xf>
    <xf numFmtId="0" fontId="8" fillId="0" borderId="0" xfId="0" applyFont="1" applyProtection="1"/>
    <xf numFmtId="0" fontId="42" fillId="0" borderId="0" xfId="10" applyFont="1"/>
    <xf numFmtId="0" fontId="41" fillId="5" borderId="0" xfId="0" applyFont="1" applyFill="1" applyBorder="1" applyAlignment="1" applyProtection="1">
      <alignment horizontal="left"/>
    </xf>
    <xf numFmtId="0" fontId="7" fillId="0" borderId="0" xfId="0" applyFont="1" applyFill="1" applyBorder="1" applyAlignment="1" applyProtection="1">
      <alignment horizontal="center"/>
    </xf>
    <xf numFmtId="1" fontId="0" fillId="0" borderId="0" xfId="0" applyNumberFormat="1"/>
    <xf numFmtId="1" fontId="7" fillId="0" borderId="17" xfId="14" applyNumberFormat="1" applyFont="1" applyBorder="1" applyProtection="1"/>
    <xf numFmtId="0" fontId="8" fillId="2" borderId="16" xfId="0" applyFont="1" applyFill="1" applyBorder="1" applyAlignment="1" applyProtection="1">
      <alignment horizontal="center"/>
    </xf>
    <xf numFmtId="0" fontId="9" fillId="0" borderId="0" xfId="0" applyFont="1" applyAlignment="1">
      <alignment horizontal="left"/>
    </xf>
    <xf numFmtId="0" fontId="7" fillId="0" borderId="0" xfId="0" applyFont="1" applyAlignment="1"/>
    <xf numFmtId="0" fontId="10" fillId="0" borderId="0" xfId="0" applyFont="1" applyAlignment="1"/>
    <xf numFmtId="0" fontId="9" fillId="0" borderId="0" xfId="0" applyFont="1" applyAlignment="1">
      <alignment horizontal="left" vertical="top" wrapText="1"/>
    </xf>
    <xf numFmtId="0" fontId="10" fillId="0" borderId="0" xfId="0" applyFont="1" applyAlignment="1">
      <alignment horizontal="left" wrapText="1"/>
    </xf>
    <xf numFmtId="0" fontId="10" fillId="0" borderId="0" xfId="0" applyFont="1" applyAlignment="1">
      <alignment horizontal="left" vertical="top" wrapText="1"/>
    </xf>
    <xf numFmtId="0" fontId="33" fillId="0" borderId="0" xfId="4" applyFont="1" applyAlignment="1" applyProtection="1">
      <alignment vertical="top" wrapText="1"/>
    </xf>
    <xf numFmtId="0" fontId="33" fillId="0" borderId="0" xfId="4" applyFont="1" applyAlignment="1">
      <alignment horizontal="left"/>
    </xf>
    <xf numFmtId="0" fontId="23" fillId="0" borderId="0" xfId="18" applyFont="1"/>
    <xf numFmtId="0" fontId="0" fillId="0" borderId="0" xfId="0" applyFont="1" applyAlignment="1"/>
    <xf numFmtId="0" fontId="47" fillId="0" borderId="0" xfId="5" applyFont="1" applyAlignment="1" applyProtection="1">
      <alignment vertical="center"/>
    </xf>
    <xf numFmtId="0" fontId="47" fillId="0" borderId="0" xfId="5" applyFont="1" applyAlignment="1" applyProtection="1"/>
    <xf numFmtId="0" fontId="48" fillId="0" borderId="0" xfId="0" applyFont="1"/>
    <xf numFmtId="0" fontId="32"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36" fillId="0" borderId="0" xfId="0" applyFont="1" applyAlignment="1">
      <alignment horizontal="left" vertical="center"/>
    </xf>
    <xf numFmtId="0" fontId="51" fillId="0" borderId="0" xfId="0" applyFont="1"/>
    <xf numFmtId="0" fontId="7" fillId="0" borderId="0" xfId="0" applyFont="1" applyFill="1" applyAlignment="1">
      <alignment horizontal="left" vertical="top" wrapText="1" indent="1"/>
    </xf>
    <xf numFmtId="0" fontId="9" fillId="0" borderId="0" xfId="0" applyFont="1" applyFill="1" applyAlignment="1">
      <alignment horizontal="left" vertical="top"/>
    </xf>
    <xf numFmtId="0" fontId="7" fillId="0" borderId="0" xfId="0" applyFont="1" applyAlignment="1">
      <alignment vertical="top" wrapText="1"/>
    </xf>
    <xf numFmtId="0" fontId="52" fillId="0" borderId="0" xfId="19" applyAlignment="1">
      <alignment vertical="center"/>
    </xf>
    <xf numFmtId="0" fontId="9" fillId="0" borderId="0" xfId="19" applyFont="1" applyAlignment="1">
      <alignment horizontal="left" vertical="center"/>
    </xf>
    <xf numFmtId="0" fontId="53" fillId="0" borderId="0" xfId="19" applyFont="1" applyAlignment="1">
      <alignment horizontal="center" vertical="center"/>
    </xf>
    <xf numFmtId="0" fontId="54" fillId="0" borderId="0" xfId="0" applyFont="1"/>
    <xf numFmtId="0" fontId="3" fillId="0" borderId="0" xfId="20"/>
    <xf numFmtId="0" fontId="48" fillId="0" borderId="0" xfId="20" applyFont="1"/>
    <xf numFmtId="0" fontId="32" fillId="0" borderId="0" xfId="20" applyFont="1"/>
    <xf numFmtId="0" fontId="39" fillId="0" borderId="0" xfId="20" applyFont="1"/>
    <xf numFmtId="0" fontId="56" fillId="0" borderId="0" xfId="5" applyFont="1" applyAlignment="1" applyProtection="1"/>
    <xf numFmtId="0" fontId="3" fillId="0" borderId="0" xfId="20" applyAlignment="1">
      <alignment vertical="top" wrapText="1"/>
    </xf>
    <xf numFmtId="0" fontId="39" fillId="0" borderId="0" xfId="20" applyNumberFormat="1" applyFont="1"/>
    <xf numFmtId="0" fontId="39" fillId="0" borderId="0" xfId="20" applyFont="1" applyAlignment="1">
      <alignment wrapText="1"/>
    </xf>
    <xf numFmtId="0" fontId="40" fillId="0" borderId="0" xfId="20" applyFont="1"/>
    <xf numFmtId="0" fontId="8" fillId="2" borderId="16" xfId="0" applyFont="1" applyFill="1" applyBorder="1" applyAlignment="1" applyProtection="1">
      <alignment horizontal="center"/>
    </xf>
    <xf numFmtId="0" fontId="7" fillId="0" borderId="2"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0" xfId="0" applyFont="1" applyFill="1" applyAlignment="1">
      <alignment horizontal="left" vertical="top" wrapText="1" indent="1"/>
    </xf>
    <xf numFmtId="0" fontId="2" fillId="0" borderId="0" xfId="21"/>
    <xf numFmtId="0" fontId="2" fillId="0" borderId="0" xfId="21" applyAlignment="1">
      <alignment vertical="center"/>
    </xf>
    <xf numFmtId="0" fontId="58" fillId="0" borderId="0" xfId="21" applyFont="1"/>
    <xf numFmtId="0" fontId="59" fillId="0" borderId="0" xfId="21" applyFont="1" applyAlignment="1">
      <alignment vertical="center"/>
    </xf>
    <xf numFmtId="0" fontId="58" fillId="0" borderId="0" xfId="21" applyFont="1" applyAlignment="1">
      <alignment vertical="top" wrapText="1"/>
    </xf>
    <xf numFmtId="0" fontId="10" fillId="0" borderId="0" xfId="21" applyFont="1" applyAlignment="1">
      <alignment vertical="top" wrapText="1"/>
    </xf>
    <xf numFmtId="0" fontId="57" fillId="0" borderId="0" xfId="21" applyFont="1" applyAlignment="1">
      <alignment vertical="top" wrapText="1"/>
    </xf>
    <xf numFmtId="0" fontId="10" fillId="0" borderId="0" xfId="21" applyFont="1" applyAlignment="1">
      <alignment vertical="center"/>
    </xf>
    <xf numFmtId="0" fontId="32" fillId="0" borderId="0" xfId="21" applyFont="1"/>
    <xf numFmtId="0" fontId="59" fillId="0" borderId="0" xfId="21" applyFont="1" applyAlignment="1">
      <alignment horizontal="left" vertical="center" indent="5"/>
    </xf>
    <xf numFmtId="0" fontId="57" fillId="0" borderId="0" xfId="21" applyFont="1"/>
    <xf numFmtId="0" fontId="10" fillId="0" borderId="0" xfId="21" applyFont="1" applyAlignment="1">
      <alignment vertical="top"/>
    </xf>
    <xf numFmtId="0" fontId="10" fillId="0" borderId="0" xfId="21" applyFont="1"/>
    <xf numFmtId="0" fontId="61" fillId="0" borderId="0" xfId="21" applyFont="1" applyAlignment="1">
      <alignment vertical="top"/>
    </xf>
    <xf numFmtId="0" fontId="62" fillId="0" borderId="0" xfId="21" applyFont="1" applyAlignment="1">
      <alignment vertical="top"/>
    </xf>
    <xf numFmtId="0" fontId="2" fillId="0" borderId="0" xfId="21" applyAlignment="1">
      <alignment vertical="top"/>
    </xf>
    <xf numFmtId="0" fontId="61" fillId="0" borderId="0" xfId="21" applyFont="1"/>
    <xf numFmtId="0" fontId="62" fillId="0" borderId="0" xfId="21" applyFont="1"/>
    <xf numFmtId="0" fontId="61" fillId="0" borderId="0" xfId="21" applyFont="1" applyAlignment="1">
      <alignment vertical="top" wrapText="1"/>
    </xf>
    <xf numFmtId="0" fontId="62" fillId="0" borderId="0" xfId="21" applyFont="1" applyAlignment="1">
      <alignment vertical="top" wrapText="1"/>
    </xf>
    <xf numFmtId="0" fontId="2" fillId="0" borderId="0" xfId="21" applyAlignment="1">
      <alignment vertical="top" wrapText="1"/>
    </xf>
    <xf numFmtId="0" fontId="63" fillId="0" borderId="0" xfId="21" applyFont="1" applyAlignment="1">
      <alignment vertical="top"/>
    </xf>
    <xf numFmtId="0" fontId="64" fillId="0" borderId="0" xfId="21" applyFont="1"/>
    <xf numFmtId="0" fontId="64" fillId="0" borderId="0" xfId="21" applyFont="1" applyAlignment="1">
      <alignment vertical="top" wrapText="1"/>
    </xf>
    <xf numFmtId="0" fontId="15" fillId="5" borderId="0" xfId="0" applyFont="1" applyFill="1" applyBorder="1" applyAlignment="1" applyProtection="1">
      <alignment horizontal="left"/>
    </xf>
    <xf numFmtId="0" fontId="7" fillId="0" borderId="3" xfId="0" applyFont="1" applyBorder="1" applyProtection="1"/>
    <xf numFmtId="0" fontId="10" fillId="0" borderId="0" xfId="0" applyFont="1" applyAlignment="1">
      <alignment wrapText="1"/>
    </xf>
    <xf numFmtId="0" fontId="41" fillId="5" borderId="0" xfId="0" applyFont="1" applyFill="1" applyBorder="1" applyAlignment="1" applyProtection="1">
      <alignment horizontal="left"/>
    </xf>
    <xf numFmtId="0" fontId="0" fillId="0" borderId="0" xfId="0" applyBorder="1" applyAlignment="1">
      <alignment horizontal="left"/>
    </xf>
    <xf numFmtId="0" fontId="15" fillId="5" borderId="0" xfId="0" applyFont="1" applyFill="1" applyBorder="1" applyAlignment="1" applyProtection="1">
      <alignment horizontal="left"/>
    </xf>
    <xf numFmtId="0" fontId="10" fillId="0" borderId="0" xfId="0" applyFont="1" applyFill="1" applyBorder="1" applyAlignment="1">
      <alignment horizontal="left"/>
    </xf>
    <xf numFmtId="17" fontId="10" fillId="0" borderId="0" xfId="0" applyNumberFormat="1" applyFont="1" applyFill="1" applyBorder="1" applyAlignment="1">
      <alignment horizontal="left"/>
    </xf>
    <xf numFmtId="165" fontId="10" fillId="0" borderId="0" xfId="0" applyNumberFormat="1" applyFont="1" applyFill="1" applyBorder="1"/>
    <xf numFmtId="3" fontId="10" fillId="0" borderId="0" xfId="0" applyNumberFormat="1" applyFont="1" applyFill="1" applyBorder="1"/>
    <xf numFmtId="3" fontId="10" fillId="2" borderId="0" xfId="0" applyNumberFormat="1" applyFont="1" applyFill="1" applyBorder="1"/>
    <xf numFmtId="0" fontId="10" fillId="0" borderId="0" xfId="0" applyFont="1" applyFill="1" applyBorder="1"/>
    <xf numFmtId="0" fontId="30" fillId="0" borderId="0" xfId="4" applyBorder="1"/>
    <xf numFmtId="165" fontId="10" fillId="2" borderId="0" xfId="0" applyNumberFormat="1" applyFont="1" applyFill="1" applyBorder="1"/>
    <xf numFmtId="0" fontId="0" fillId="0" borderId="0" xfId="0" applyFont="1" applyBorder="1"/>
    <xf numFmtId="0" fontId="10" fillId="0" borderId="0" xfId="0" applyFont="1" applyFill="1" applyBorder="1" applyAlignment="1">
      <alignment horizontal="right" vertical="center"/>
    </xf>
    <xf numFmtId="0" fontId="10" fillId="2" borderId="0" xfId="0" applyFont="1" applyFill="1" applyBorder="1" applyAlignment="1">
      <alignment horizontal="right" vertical="center"/>
    </xf>
    <xf numFmtId="0" fontId="1" fillId="0" borderId="0" xfId="22"/>
    <xf numFmtId="0" fontId="66" fillId="0" borderId="0" xfId="0" applyFont="1" applyAlignment="1">
      <alignment wrapText="1"/>
    </xf>
    <xf numFmtId="170" fontId="7" fillId="0" borderId="0" xfId="0" applyNumberFormat="1" applyFont="1" applyBorder="1" applyProtection="1"/>
    <xf numFmtId="0" fontId="41" fillId="5" borderId="0" xfId="0" applyFont="1" applyFill="1" applyBorder="1" applyAlignment="1" applyProtection="1">
      <alignment horizontal="left"/>
    </xf>
    <xf numFmtId="0" fontId="8" fillId="2" borderId="16" xfId="0" applyFont="1" applyFill="1" applyBorder="1" applyAlignment="1" applyProtection="1">
      <alignment horizontal="center"/>
    </xf>
    <xf numFmtId="0" fontId="0" fillId="0" borderId="0" xfId="0" applyFont="1" applyAlignment="1">
      <alignment vertical="top" wrapText="1"/>
    </xf>
    <xf numFmtId="1" fontId="10" fillId="0" borderId="0" xfId="0" applyNumberFormat="1" applyFont="1" applyFill="1" applyBorder="1"/>
    <xf numFmtId="3" fontId="10" fillId="6" borderId="0" xfId="0" applyNumberFormat="1" applyFont="1" applyFill="1" applyBorder="1"/>
    <xf numFmtId="165" fontId="10" fillId="6" borderId="0" xfId="0" applyNumberFormat="1" applyFont="1" applyFill="1" applyBorder="1"/>
    <xf numFmtId="1" fontId="10" fillId="6" borderId="0" xfId="0" applyNumberFormat="1" applyFont="1" applyFill="1" applyBorder="1"/>
    <xf numFmtId="0" fontId="68" fillId="0" borderId="0" xfId="0" applyFont="1" applyFill="1" applyBorder="1" applyAlignment="1"/>
    <xf numFmtId="0" fontId="69" fillId="0" borderId="0" xfId="0" applyFont="1" applyFill="1" applyBorder="1" applyAlignment="1"/>
    <xf numFmtId="165" fontId="0" fillId="0" borderId="0" xfId="0" applyNumberFormat="1"/>
    <xf numFmtId="3" fontId="0" fillId="0" borderId="0" xfId="0" applyNumberFormat="1"/>
    <xf numFmtId="10" fontId="0" fillId="0" borderId="0" xfId="0" applyNumberFormat="1"/>
    <xf numFmtId="10" fontId="0" fillId="0" borderId="0" xfId="14" applyNumberFormat="1" applyFont="1"/>
    <xf numFmtId="0" fontId="12" fillId="0" borderId="2" xfId="12" applyFont="1" applyFill="1" applyBorder="1" applyAlignment="1" applyProtection="1"/>
    <xf numFmtId="0" fontId="12" fillId="0" borderId="0" xfId="12" applyFont="1" applyFill="1" applyBorder="1" applyAlignment="1" applyProtection="1"/>
    <xf numFmtId="0" fontId="70" fillId="0" borderId="0" xfId="0" applyFont="1" applyAlignment="1">
      <alignment horizontal="left" vertical="center" readingOrder="1"/>
    </xf>
    <xf numFmtId="172" fontId="0" fillId="0" borderId="0" xfId="0" applyNumberFormat="1"/>
    <xf numFmtId="0" fontId="71" fillId="0" borderId="0" xfId="0" applyFont="1" applyFill="1" applyBorder="1" applyAlignment="1"/>
    <xf numFmtId="17" fontId="43" fillId="0" borderId="0" xfId="10" quotePrefix="1" applyNumberFormat="1" applyFont="1" applyAlignment="1">
      <alignment horizontal="left" vertical="top" wrapText="1" readingOrder="1"/>
    </xf>
    <xf numFmtId="0" fontId="44" fillId="0" borderId="0" xfId="10" applyFont="1" applyAlignment="1">
      <alignment vertical="top" wrapText="1" readingOrder="1"/>
    </xf>
    <xf numFmtId="0" fontId="29" fillId="0" borderId="0" xfId="10" applyAlignment="1">
      <alignment vertical="top" readingOrder="1"/>
    </xf>
    <xf numFmtId="0" fontId="29" fillId="0" borderId="0" xfId="10" applyAlignment="1">
      <alignment readingOrder="1"/>
    </xf>
    <xf numFmtId="0" fontId="10" fillId="0" borderId="0" xfId="0" applyFont="1" applyAlignment="1">
      <alignment wrapText="1"/>
    </xf>
    <xf numFmtId="0" fontId="10" fillId="0" borderId="0" xfId="0" applyFont="1" applyAlignment="1"/>
    <xf numFmtId="0" fontId="9" fillId="0" borderId="0" xfId="0" applyFont="1" applyAlignment="1">
      <alignment horizontal="left"/>
    </xf>
    <xf numFmtId="0" fontId="10" fillId="0" borderId="0" xfId="0" applyFont="1" applyAlignment="1">
      <alignment horizontal="left" wrapText="1"/>
    </xf>
    <xf numFmtId="0" fontId="32" fillId="0" borderId="0" xfId="0" applyFont="1" applyAlignment="1">
      <alignment vertical="center"/>
    </xf>
    <xf numFmtId="0" fontId="32" fillId="0" borderId="0" xfId="0" applyFont="1" applyAlignment="1">
      <alignment horizontal="left" vertical="center"/>
    </xf>
    <xf numFmtId="0" fontId="10" fillId="0" borderId="0" xfId="0" applyFont="1" applyFill="1" applyAlignment="1">
      <alignment wrapText="1"/>
    </xf>
    <xf numFmtId="0" fontId="65" fillId="0" borderId="0" xfId="0" applyFont="1" applyAlignment="1">
      <alignment vertical="center" wrapText="1"/>
    </xf>
    <xf numFmtId="0" fontId="0" fillId="0" borderId="0" xfId="0" applyAlignment="1">
      <alignment vertical="center" wrapText="1"/>
    </xf>
    <xf numFmtId="0" fontId="10" fillId="0" borderId="0" xfId="0" applyFont="1" applyFill="1" applyAlignment="1">
      <alignment vertical="top" wrapText="1"/>
    </xf>
    <xf numFmtId="0" fontId="0" fillId="0" borderId="0" xfId="0" applyFill="1" applyAlignment="1">
      <alignment vertical="top" wrapText="1"/>
    </xf>
    <xf numFmtId="0" fontId="0" fillId="0" borderId="0" xfId="0" applyFill="1" applyAlignment="1">
      <alignment wrapText="1"/>
    </xf>
    <xf numFmtId="171" fontId="13" fillId="0" borderId="19" xfId="0" applyNumberFormat="1" applyFont="1" applyFill="1" applyBorder="1" applyAlignment="1" applyProtection="1">
      <alignment horizontal="center"/>
    </xf>
    <xf numFmtId="171" fontId="13" fillId="0" borderId="40" xfId="0" applyNumberFormat="1" applyFont="1" applyFill="1" applyBorder="1" applyAlignment="1" applyProtection="1">
      <alignment horizontal="center"/>
    </xf>
    <xf numFmtId="171" fontId="13" fillId="0" borderId="7" xfId="0" applyNumberFormat="1" applyFont="1" applyFill="1" applyBorder="1" applyAlignment="1" applyProtection="1">
      <alignment horizontal="center"/>
    </xf>
    <xf numFmtId="0" fontId="41" fillId="5" borderId="0" xfId="0" applyFont="1" applyFill="1" applyBorder="1" applyAlignment="1" applyProtection="1">
      <alignment horizontal="left"/>
    </xf>
    <xf numFmtId="0" fontId="0" fillId="0" borderId="0" xfId="0" applyBorder="1" applyAlignment="1">
      <alignment horizontal="left"/>
    </xf>
    <xf numFmtId="166" fontId="13" fillId="0" borderId="19" xfId="0" applyNumberFormat="1" applyFont="1" applyFill="1" applyBorder="1" applyAlignment="1" applyProtection="1">
      <alignment horizontal="center"/>
    </xf>
    <xf numFmtId="166" fontId="13" fillId="0" borderId="40" xfId="0" applyNumberFormat="1" applyFont="1" applyFill="1" applyBorder="1" applyAlignment="1" applyProtection="1">
      <alignment horizontal="center"/>
    </xf>
    <xf numFmtId="166" fontId="13" fillId="0" borderId="7" xfId="0" applyNumberFormat="1" applyFont="1" applyFill="1" applyBorder="1" applyAlignment="1" applyProtection="1">
      <alignment horizontal="center"/>
    </xf>
    <xf numFmtId="0" fontId="8" fillId="2" borderId="20" xfId="0" applyFont="1" applyFill="1" applyBorder="1" applyAlignment="1" applyProtection="1">
      <alignment horizontal="center" wrapText="1"/>
    </xf>
    <xf numFmtId="0" fontId="8" fillId="2" borderId="17" xfId="0" applyFont="1" applyFill="1" applyBorder="1" applyAlignment="1" applyProtection="1">
      <alignment horizontal="center" wrapText="1"/>
    </xf>
    <xf numFmtId="0" fontId="8" fillId="2" borderId="5" xfId="0" applyFont="1" applyFill="1" applyBorder="1" applyAlignment="1" applyProtection="1">
      <alignment horizontal="center"/>
    </xf>
    <xf numFmtId="0" fontId="8" fillId="2" borderId="16" xfId="0" applyFont="1" applyFill="1" applyBorder="1" applyAlignment="1" applyProtection="1">
      <alignment horizontal="center"/>
    </xf>
    <xf numFmtId="0" fontId="7" fillId="0" borderId="2"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0" xfId="0" applyFont="1" applyAlignment="1">
      <alignment vertical="top" wrapText="1"/>
    </xf>
    <xf numFmtId="0" fontId="54" fillId="0" borderId="0" xfId="0" applyFont="1" applyAlignment="1">
      <alignment horizontal="left" vertical="center" wrapText="1"/>
    </xf>
    <xf numFmtId="0" fontId="8" fillId="0" borderId="0" xfId="0" applyFont="1" applyFill="1" applyAlignment="1">
      <alignment horizontal="left" vertical="top"/>
    </xf>
    <xf numFmtId="0" fontId="7" fillId="0" borderId="0" xfId="0" applyFont="1" applyFill="1" applyAlignment="1">
      <alignment horizontal="left" vertical="top" wrapText="1" indent="1"/>
    </xf>
    <xf numFmtId="0" fontId="53" fillId="0" borderId="0" xfId="19" applyFont="1" applyAlignment="1">
      <alignment horizontal="center" vertical="center"/>
    </xf>
    <xf numFmtId="0" fontId="9" fillId="0" borderId="0" xfId="0" applyFont="1" applyFill="1" applyAlignment="1">
      <alignment horizontal="left" vertical="top"/>
    </xf>
    <xf numFmtId="0" fontId="10" fillId="0" borderId="0" xfId="0" applyFont="1" applyAlignment="1">
      <alignment vertical="top" wrapText="1"/>
    </xf>
    <xf numFmtId="0" fontId="0" fillId="0" borderId="0" xfId="0" applyFont="1" applyAlignment="1">
      <alignment vertical="top" wrapText="1"/>
    </xf>
    <xf numFmtId="0" fontId="20" fillId="0" borderId="0" xfId="0" applyFont="1" applyAlignment="1">
      <alignment horizontal="left"/>
    </xf>
    <xf numFmtId="0" fontId="7" fillId="0" borderId="0" xfId="0" applyFont="1" applyAlignment="1">
      <alignment horizontal="left" wrapText="1"/>
    </xf>
    <xf numFmtId="0" fontId="10" fillId="0" borderId="0" xfId="21" applyFont="1" applyAlignment="1">
      <alignment vertical="top" wrapText="1"/>
    </xf>
    <xf numFmtId="0" fontId="57" fillId="0" borderId="0" xfId="21" applyFont="1" applyAlignment="1">
      <alignment vertical="top" wrapText="1"/>
    </xf>
    <xf numFmtId="0" fontId="10" fillId="0" borderId="0" xfId="21" applyFont="1" applyAlignment="1">
      <alignment horizontal="left" vertical="top" wrapText="1"/>
    </xf>
    <xf numFmtId="0" fontId="10" fillId="0" borderId="0" xfId="21" applyFont="1" applyAlignment="1">
      <alignment vertical="center" wrapText="1"/>
    </xf>
    <xf numFmtId="0" fontId="58" fillId="0" borderId="0" xfId="21" applyFont="1" applyAlignment="1">
      <alignment vertical="top" wrapText="1"/>
    </xf>
    <xf numFmtId="0" fontId="10" fillId="0" borderId="0" xfId="21" applyFont="1" applyAlignment="1">
      <alignment vertical="center"/>
    </xf>
    <xf numFmtId="0" fontId="10" fillId="0" borderId="0" xfId="21" applyNumberFormat="1" applyFont="1" applyAlignment="1">
      <alignment vertical="top" wrapText="1"/>
    </xf>
    <xf numFmtId="0" fontId="39" fillId="0" borderId="0" xfId="20" applyFont="1" applyAlignment="1">
      <alignment vertical="top" wrapText="1"/>
    </xf>
    <xf numFmtId="0" fontId="3" fillId="0" borderId="0" xfId="20" applyAlignment="1">
      <alignment vertical="top" wrapText="1"/>
    </xf>
    <xf numFmtId="0" fontId="39" fillId="0" borderId="0" xfId="20" applyNumberFormat="1" applyFont="1" applyAlignment="1">
      <alignment vertical="top" wrapText="1"/>
    </xf>
  </cellXfs>
  <cellStyles count="23">
    <cellStyle name="Comma" xfId="1" builtinId="3"/>
    <cellStyle name="Comma 2" xfId="2"/>
    <cellStyle name="Currency 2" xfId="3"/>
    <cellStyle name="Hyperlink" xfId="4" builtinId="8"/>
    <cellStyle name="Hyperlink 2" xfId="5"/>
    <cellStyle name="Hyperlink 3" xfId="17"/>
    <cellStyle name="Normal" xfId="0" builtinId="0"/>
    <cellStyle name="Normal 10" xfId="18"/>
    <cellStyle name="Normal 2" xfId="6"/>
    <cellStyle name="Normal 2 2" xfId="7"/>
    <cellStyle name="Normal 3" xfId="8"/>
    <cellStyle name="Normal 3 2" xfId="22"/>
    <cellStyle name="Normal 4" xfId="9"/>
    <cellStyle name="Normal 4 2" xfId="19"/>
    <cellStyle name="Normal 5" xfId="10"/>
    <cellStyle name="Normal 6" xfId="16"/>
    <cellStyle name="Normal 7" xfId="20"/>
    <cellStyle name="Normal 8" xfId="21"/>
    <cellStyle name="Normal_Final Report Dec 98" xfId="11"/>
    <cellStyle name="Normal_FinalReport.xls" xfId="12"/>
    <cellStyle name="Normal_GI Half Yearly publication 2008-06 (links)" xfId="13"/>
    <cellStyle name="Percent" xfId="14" builtinId="5"/>
    <cellStyle name="Percent 2"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D1D1D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BA23D"/>
      <color rgb="FF993366"/>
      <color rgb="FF000080"/>
      <color rgb="FF0000B6"/>
      <color rgb="FF7E6946"/>
      <color rgb="FFB19973"/>
      <color rgb="FF808080"/>
      <color rgb="FFDB843D"/>
      <color rgb="FFDEA560"/>
      <color rgb="FFD2C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Narrow" pitchFamily="34" charset="0"/>
                <a:ea typeface="Verdana"/>
                <a:cs typeface="Verdana"/>
              </a:defRPr>
            </a:pPr>
            <a:r>
              <a:rPr lang="en-AU" sz="1200">
                <a:latin typeface="Arial Narrow" pitchFamily="34" charset="0"/>
              </a:rPr>
              <a:t>Proportion of population with hospital treatment insurance at 31 December </a:t>
            </a:r>
          </a:p>
        </c:rich>
      </c:tx>
      <c:layout>
        <c:manualLayout>
          <c:xMode val="edge"/>
          <c:yMode val="edge"/>
          <c:x val="0.16331710672918023"/>
          <c:y val="3.0837068443367657E-2"/>
        </c:manualLayout>
      </c:layout>
      <c:overlay val="0"/>
      <c:spPr>
        <a:noFill/>
        <a:ln w="25400">
          <a:noFill/>
        </a:ln>
      </c:spPr>
    </c:title>
    <c:autoTitleDeleted val="0"/>
    <c:plotArea>
      <c:layout>
        <c:manualLayout>
          <c:layoutTarget val="inner"/>
          <c:xMode val="edge"/>
          <c:yMode val="edge"/>
          <c:x val="7.0690864496638764E-2"/>
          <c:y val="0.17620204759173316"/>
          <c:w val="0.90002153576956723"/>
          <c:h val="0.73315953967292546"/>
        </c:manualLayout>
      </c:layout>
      <c:barChart>
        <c:barDir val="col"/>
        <c:grouping val="clustered"/>
        <c:varyColors val="0"/>
        <c:ser>
          <c:idx val="0"/>
          <c:order val="1"/>
          <c:tx>
            <c:strRef>
              <c:f>'Charts pg 2'!$L$40</c:f>
              <c:strCache>
                <c:ptCount val="1"/>
                <c:pt idx="0">
                  <c:v>2013</c:v>
                </c:pt>
              </c:strCache>
            </c:strRef>
          </c:tx>
          <c:spPr>
            <a:solidFill>
              <a:srgbClr val="7E6946"/>
            </a:solidFill>
          </c:spPr>
          <c:invertIfNegative val="0"/>
          <c:dLbls>
            <c:spPr>
              <a:noFill/>
              <a:ln>
                <a:noFill/>
              </a:ln>
              <a:effectLst/>
            </c:spPr>
            <c:txPr>
              <a:bodyPr rot="-5400000" vert="horz"/>
              <a:lstStyle/>
              <a:p>
                <a:pPr>
                  <a:defRPr sz="700" baseline="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pg 2'!$M$24:$U$24</c:f>
              <c:strCache>
                <c:ptCount val="9"/>
                <c:pt idx="0">
                  <c:v>NSW</c:v>
                </c:pt>
                <c:pt idx="1">
                  <c:v>VIC</c:v>
                </c:pt>
                <c:pt idx="2">
                  <c:v>QLD</c:v>
                </c:pt>
                <c:pt idx="3">
                  <c:v>SA</c:v>
                </c:pt>
                <c:pt idx="4">
                  <c:v>WA</c:v>
                </c:pt>
                <c:pt idx="5">
                  <c:v>TAS</c:v>
                </c:pt>
                <c:pt idx="6">
                  <c:v>NT</c:v>
                </c:pt>
                <c:pt idx="7">
                  <c:v>ACT</c:v>
                </c:pt>
                <c:pt idx="8">
                  <c:v>AUST</c:v>
                </c:pt>
              </c:strCache>
            </c:strRef>
          </c:cat>
          <c:val>
            <c:numRef>
              <c:f>'Charts pg 2'!$M$40:$U$40</c:f>
              <c:numCache>
                <c:formatCode>0.0%</c:formatCode>
                <c:ptCount val="9"/>
                <c:pt idx="0">
                  <c:v>0.47681244555645491</c:v>
                </c:pt>
                <c:pt idx="1">
                  <c:v>0.44794967895910248</c:v>
                </c:pt>
                <c:pt idx="2">
                  <c:v>0.45364390789484921</c:v>
                </c:pt>
                <c:pt idx="3">
                  <c:v>0.4601701824627491</c:v>
                </c:pt>
                <c:pt idx="4">
                  <c:v>0.53936731578382946</c:v>
                </c:pt>
                <c:pt idx="5">
                  <c:v>0.44888198806104895</c:v>
                </c:pt>
                <c:pt idx="6">
                  <c:v>0.38679377367814199</c:v>
                </c:pt>
                <c:pt idx="7">
                  <c:v>0.57590462028123446</c:v>
                </c:pt>
                <c:pt idx="8">
                  <c:v>0.47067117544998066</c:v>
                </c:pt>
              </c:numCache>
            </c:numRef>
          </c:val>
        </c:ser>
        <c:ser>
          <c:idx val="6"/>
          <c:order val="2"/>
          <c:tx>
            <c:strRef>
              <c:f>'Charts pg 2'!$L$41</c:f>
              <c:strCache>
                <c:ptCount val="1"/>
                <c:pt idx="0">
                  <c:v>2014</c:v>
                </c:pt>
              </c:strCache>
            </c:strRef>
          </c:tx>
          <c:spPr>
            <a:solidFill>
              <a:schemeClr val="bg2">
                <a:lumMod val="90000"/>
              </a:schemeClr>
            </a:solidFill>
            <a:ln w="12700">
              <a:noFill/>
              <a:prstDash val="solid"/>
            </a:ln>
          </c:spPr>
          <c:invertIfNegative val="0"/>
          <c:dLbls>
            <c:spPr>
              <a:noFill/>
              <a:ln>
                <a:noFill/>
              </a:ln>
              <a:effectLst/>
            </c:spPr>
            <c:txPr>
              <a:bodyPr rot="-5400000" vert="horz"/>
              <a:lstStyle/>
              <a:p>
                <a:pPr algn="ctr">
                  <a:defRPr lang="en-AU" sz="800" b="1" i="0" u="none" strike="noStrike" kern="1200" baseline="0">
                    <a:solidFill>
                      <a:schemeClr val="bg1"/>
                    </a:solidFill>
                    <a:latin typeface="Arial Narrow" pitchFamily="34" charset="0"/>
                    <a:ea typeface="Verdana"/>
                    <a:cs typeface="Verdan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pg 2'!$M$24:$U$24</c:f>
              <c:strCache>
                <c:ptCount val="9"/>
                <c:pt idx="0">
                  <c:v>NSW</c:v>
                </c:pt>
                <c:pt idx="1">
                  <c:v>VIC</c:v>
                </c:pt>
                <c:pt idx="2">
                  <c:v>QLD</c:v>
                </c:pt>
                <c:pt idx="3">
                  <c:v>SA</c:v>
                </c:pt>
                <c:pt idx="4">
                  <c:v>WA</c:v>
                </c:pt>
                <c:pt idx="5">
                  <c:v>TAS</c:v>
                </c:pt>
                <c:pt idx="6">
                  <c:v>NT</c:v>
                </c:pt>
                <c:pt idx="7">
                  <c:v>ACT</c:v>
                </c:pt>
                <c:pt idx="8">
                  <c:v>AUST</c:v>
                </c:pt>
              </c:strCache>
            </c:strRef>
          </c:cat>
          <c:val>
            <c:numRef>
              <c:f>'Charts pg 2'!$M$41:$U$41</c:f>
              <c:numCache>
                <c:formatCode>0.0%</c:formatCode>
                <c:ptCount val="9"/>
                <c:pt idx="0">
                  <c:v>0.47948760197135931</c:v>
                </c:pt>
                <c:pt idx="1">
                  <c:v>0.4489176478776053</c:v>
                </c:pt>
                <c:pt idx="2">
                  <c:v>0.45463791332126663</c:v>
                </c:pt>
                <c:pt idx="3">
                  <c:v>0.46184870253368482</c:v>
                </c:pt>
                <c:pt idx="4">
                  <c:v>0.54925188195530572</c:v>
                </c:pt>
                <c:pt idx="5">
                  <c:v>0.45161540700494807</c:v>
                </c:pt>
                <c:pt idx="6">
                  <c:v>0.39695561437233212</c:v>
                </c:pt>
                <c:pt idx="7">
                  <c:v>0.58024936447123487</c:v>
                </c:pt>
                <c:pt idx="8">
                  <c:v>0.47340096129003467</c:v>
                </c:pt>
              </c:numCache>
            </c:numRef>
          </c:val>
        </c:ser>
        <c:ser>
          <c:idx val="4"/>
          <c:order val="3"/>
          <c:tx>
            <c:strRef>
              <c:f>'Charts pg 2'!$L$42</c:f>
              <c:strCache>
                <c:ptCount val="1"/>
                <c:pt idx="0">
                  <c:v>2015</c:v>
                </c:pt>
              </c:strCache>
            </c:strRef>
          </c:tx>
          <c:spPr>
            <a:solidFill>
              <a:srgbClr val="594A32"/>
            </a:solidFill>
            <a:ln w="12700">
              <a:noFill/>
              <a:prstDash val="solid"/>
            </a:ln>
          </c:spPr>
          <c:invertIfNegative val="0"/>
          <c:dLbls>
            <c:spPr>
              <a:noFill/>
              <a:ln>
                <a:noFill/>
              </a:ln>
              <a:effectLst/>
            </c:spPr>
            <c:txPr>
              <a:bodyPr rot="-5400000" vert="horz"/>
              <a:lstStyle/>
              <a:p>
                <a:pPr>
                  <a:defRPr>
                    <a:solidFill>
                      <a:schemeClr val="bg1"/>
                    </a:solidFill>
                    <a:latin typeface="Arial Narrow"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pg 2'!$M$24:$U$24</c:f>
              <c:strCache>
                <c:ptCount val="9"/>
                <c:pt idx="0">
                  <c:v>NSW</c:v>
                </c:pt>
                <c:pt idx="1">
                  <c:v>VIC</c:v>
                </c:pt>
                <c:pt idx="2">
                  <c:v>QLD</c:v>
                </c:pt>
                <c:pt idx="3">
                  <c:v>SA</c:v>
                </c:pt>
                <c:pt idx="4">
                  <c:v>WA</c:v>
                </c:pt>
                <c:pt idx="5">
                  <c:v>TAS</c:v>
                </c:pt>
                <c:pt idx="6">
                  <c:v>NT</c:v>
                </c:pt>
                <c:pt idx="7">
                  <c:v>ACT</c:v>
                </c:pt>
                <c:pt idx="8">
                  <c:v>AUST</c:v>
                </c:pt>
              </c:strCache>
            </c:strRef>
          </c:cat>
          <c:val>
            <c:numRef>
              <c:f>'Charts pg 2'!$M$42:$U$42</c:f>
              <c:numCache>
                <c:formatCode>0.0%</c:formatCode>
                <c:ptCount val="9"/>
                <c:pt idx="0">
                  <c:v>0.47995600395693255</c:v>
                </c:pt>
                <c:pt idx="1">
                  <c:v>0.44704391836974233</c:v>
                </c:pt>
                <c:pt idx="2">
                  <c:v>0.4492011665834007</c:v>
                </c:pt>
                <c:pt idx="3">
                  <c:v>0.46164119514696189</c:v>
                </c:pt>
                <c:pt idx="4">
                  <c:v>0.55251014741260662</c:v>
                </c:pt>
                <c:pt idx="5">
                  <c:v>0.45070104025327906</c:v>
                </c:pt>
                <c:pt idx="6">
                  <c:v>0.40631060994361867</c:v>
                </c:pt>
                <c:pt idx="7">
                  <c:v>0.58178497293337128</c:v>
                </c:pt>
                <c:pt idx="8">
                  <c:v>0.47240997718255046</c:v>
                </c:pt>
              </c:numCache>
            </c:numRef>
          </c:val>
        </c:ser>
        <c:ser>
          <c:idx val="1"/>
          <c:order val="4"/>
          <c:tx>
            <c:strRef>
              <c:f>'Charts pg 2'!$L$43</c:f>
              <c:strCache>
                <c:ptCount val="1"/>
                <c:pt idx="0">
                  <c:v>2016</c:v>
                </c:pt>
              </c:strCache>
            </c:strRef>
          </c:tx>
          <c:spPr>
            <a:solidFill>
              <a:srgbClr val="B19973"/>
            </a:solidFill>
          </c:spPr>
          <c:invertIfNegative val="0"/>
          <c:dLbls>
            <c:spPr>
              <a:noFill/>
              <a:ln>
                <a:noFill/>
              </a:ln>
              <a:effectLst/>
            </c:spPr>
            <c:txPr>
              <a:bodyPr rot="-5400000" vert="horz"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'Charts pg 2'!$M$43:$U$43</c:f>
              <c:numCache>
                <c:formatCode>0.0%</c:formatCode>
                <c:ptCount val="9"/>
                <c:pt idx="0">
                  <c:v>0.47630131926399538</c:v>
                </c:pt>
                <c:pt idx="1">
                  <c:v>0.43936972488980647</c:v>
                </c:pt>
                <c:pt idx="2">
                  <c:v>0.43935470760329254</c:v>
                </c:pt>
                <c:pt idx="3">
                  <c:v>0.45866124723267915</c:v>
                </c:pt>
                <c:pt idx="4">
                  <c:v>0.5472429901213639</c:v>
                </c:pt>
                <c:pt idx="5">
                  <c:v>0.44541371417369596</c:v>
                </c:pt>
                <c:pt idx="6">
                  <c:v>0.40937320322471465</c:v>
                </c:pt>
                <c:pt idx="7">
                  <c:v>0.57732126864829203</c:v>
                </c:pt>
                <c:pt idx="8">
                  <c:v>0.46632683336236336</c:v>
                </c:pt>
              </c:numCache>
            </c:numRef>
          </c:val>
        </c:ser>
        <c:dLbls>
          <c:showLegendKey val="0"/>
          <c:showVal val="0"/>
          <c:showCatName val="0"/>
          <c:showSerName val="0"/>
          <c:showPercent val="0"/>
          <c:showBubbleSize val="0"/>
        </c:dLbls>
        <c:gapWidth val="150"/>
        <c:axId val="815690184"/>
        <c:axId val="815691752"/>
        <c:extLst>
          <c:ext xmlns:c15="http://schemas.microsoft.com/office/drawing/2012/chart" uri="{02D57815-91ED-43cb-92C2-25804820EDAC}">
            <c15:filteredBarSeries>
              <c15:ser>
                <c:idx val="5"/>
                <c:order val="0"/>
                <c:tx>
                  <c:strRef>
                    <c:extLst>
                      <c:ext uri="{02D57815-91ED-43cb-92C2-25804820EDAC}">
                        <c15:formulaRef>
                          <c15:sqref>'Charts pg 2'!$L$39</c15:sqref>
                        </c15:formulaRef>
                      </c:ext>
                    </c:extLst>
                    <c:strCache>
                      <c:ptCount val="1"/>
                      <c:pt idx="0">
                        <c:v>2012</c:v>
                      </c:pt>
                    </c:strCache>
                  </c:strRef>
                </c:tx>
                <c:spPr>
                  <a:solidFill>
                    <a:srgbClr val="7E6946"/>
                  </a:solidFill>
                  <a:ln w="12700">
                    <a:noFill/>
                    <a:prstDash val="solid"/>
                  </a:ln>
                </c:spPr>
                <c:invertIfNegative val="0"/>
                <c:dLbls>
                  <c:spPr>
                    <a:noFill/>
                    <a:ln>
                      <a:noFill/>
                    </a:ln>
                    <a:effectLst/>
                  </c:spPr>
                  <c:txPr>
                    <a:bodyPr rot="-5400000" vert="horz"/>
                    <a:lstStyle/>
                    <a:p>
                      <a:pPr>
                        <a:defRPr>
                          <a:solidFill>
                            <a:schemeClr val="bg1"/>
                          </a:solidFill>
                          <a:latin typeface="Arial Narrow" pitchFamily="34" charset="0"/>
                        </a:defRPr>
                      </a:pPr>
                      <a:endParaRPr lang="en-US"/>
                    </a:p>
                  </c:txPr>
                  <c:dLblPos val="ct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'Charts pg 2'!$M$24:$U$24</c15:sqref>
                        </c15:formulaRef>
                      </c:ext>
                    </c:extLst>
                    <c:strCache>
                      <c:ptCount val="9"/>
                      <c:pt idx="0">
                        <c:v>NSW</c:v>
                      </c:pt>
                      <c:pt idx="1">
                        <c:v>VIC</c:v>
                      </c:pt>
                      <c:pt idx="2">
                        <c:v>QLD</c:v>
                      </c:pt>
                      <c:pt idx="3">
                        <c:v>SA</c:v>
                      </c:pt>
                      <c:pt idx="4">
                        <c:v>WA</c:v>
                      </c:pt>
                      <c:pt idx="5">
                        <c:v>TAS</c:v>
                      </c:pt>
                      <c:pt idx="6">
                        <c:v>NT</c:v>
                      </c:pt>
                      <c:pt idx="7">
                        <c:v>ACT</c:v>
                      </c:pt>
                      <c:pt idx="8">
                        <c:v>AUST</c:v>
                      </c:pt>
                    </c:strCache>
                  </c:strRef>
                </c:cat>
                <c:val>
                  <c:numRef>
                    <c:extLst>
                      <c:ext uri="{02D57815-91ED-43cb-92C2-25804820EDAC}">
                        <c15:formulaRef>
                          <c15:sqref>'Charts pg 2'!$M$39:$U$39</c15:sqref>
                        </c15:formulaRef>
                      </c:ext>
                    </c:extLst>
                    <c:numCache>
                      <c:formatCode>0.0%</c:formatCode>
                      <c:ptCount val="9"/>
                      <c:pt idx="0">
                        <c:v>0.47383921107539234</c:v>
                      </c:pt>
                      <c:pt idx="1">
                        <c:v>0.44631847678250969</c:v>
                      </c:pt>
                      <c:pt idx="2">
                        <c:v>0.45044203740339855</c:v>
                      </c:pt>
                      <c:pt idx="3">
                        <c:v>0.45855515320987827</c:v>
                      </c:pt>
                      <c:pt idx="4">
                        <c:v>0.53119452019878155</c:v>
                      </c:pt>
                      <c:pt idx="5">
                        <c:v>0.4451885457827211</c:v>
                      </c:pt>
                      <c:pt idx="6">
                        <c:v>0.37857614482602991</c:v>
                      </c:pt>
                      <c:pt idx="7">
                        <c:v>0.56878180177653359</c:v>
                      </c:pt>
                      <c:pt idx="8">
                        <c:v>0.46733958653765223</c:v>
                      </c:pt>
                    </c:numCache>
                  </c:numRef>
                </c:val>
              </c15:ser>
            </c15:filteredBarSeries>
          </c:ext>
        </c:extLst>
      </c:barChart>
      <c:catAx>
        <c:axId val="815690184"/>
        <c:scaling>
          <c:orientation val="minMax"/>
        </c:scaling>
        <c:delete val="0"/>
        <c:axPos val="b"/>
        <c:numFmt formatCode="General" sourceLinked="1"/>
        <c:majorTickMark val="none"/>
        <c:minorTickMark val="none"/>
        <c:tickLblPos val="nextTo"/>
        <c:spPr>
          <a:ln w="3175">
            <a:solidFill>
              <a:schemeClr val="bg1">
                <a:lumMod val="75000"/>
              </a:schemeClr>
            </a:solidFill>
            <a:prstDash val="solid"/>
          </a:ln>
        </c:spPr>
        <c:txPr>
          <a:bodyPr rot="0" vert="horz"/>
          <a:lstStyle/>
          <a:p>
            <a:pPr>
              <a:defRPr sz="1000" b="0" i="0" u="none" strike="noStrike" baseline="0">
                <a:solidFill>
                  <a:srgbClr val="000000"/>
                </a:solidFill>
                <a:latin typeface="Arial Narrow" pitchFamily="34" charset="0"/>
                <a:ea typeface="Verdana"/>
                <a:cs typeface="Verdana"/>
              </a:defRPr>
            </a:pPr>
            <a:endParaRPr lang="en-US"/>
          </a:p>
        </c:txPr>
        <c:crossAx val="815691752"/>
        <c:crosses val="autoZero"/>
        <c:auto val="1"/>
        <c:lblAlgn val="ctr"/>
        <c:lblOffset val="100"/>
        <c:tickLblSkip val="1"/>
        <c:tickMarkSkip val="1"/>
        <c:noMultiLvlLbl val="0"/>
      </c:catAx>
      <c:valAx>
        <c:axId val="815691752"/>
        <c:scaling>
          <c:orientation val="minMax"/>
        </c:scaling>
        <c:delete val="0"/>
        <c:axPos val="l"/>
        <c:majorGridlines>
          <c:spPr>
            <a:ln w="9525">
              <a:solidFill>
                <a:schemeClr val="bg1">
                  <a:lumMod val="75000"/>
                </a:schemeClr>
              </a:solidFill>
              <a:prstDash val="solid"/>
            </a:ln>
          </c:spPr>
        </c:majorGridlines>
        <c:numFmt formatCode="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Narrow" pitchFamily="34" charset="0"/>
                <a:ea typeface="Verdana"/>
                <a:cs typeface="Verdana"/>
              </a:defRPr>
            </a:pPr>
            <a:endParaRPr lang="en-US"/>
          </a:p>
        </c:txPr>
        <c:crossAx val="815690184"/>
        <c:crosses val="autoZero"/>
        <c:crossBetween val="between"/>
      </c:valAx>
      <c:spPr>
        <a:noFill/>
        <a:ln w="25400">
          <a:noFill/>
        </a:ln>
      </c:spPr>
    </c:plotArea>
    <c:legend>
      <c:legendPos val="b"/>
      <c:layout>
        <c:manualLayout>
          <c:xMode val="edge"/>
          <c:yMode val="edge"/>
          <c:x val="7.2478782032587813E-2"/>
          <c:y val="0.179738824954573"/>
          <c:w val="0.25343744288231379"/>
          <c:h val="7.3507291409201647E-2"/>
        </c:manualLayout>
      </c:layout>
      <c:overlay val="0"/>
      <c:spPr>
        <a:solidFill>
          <a:srgbClr val="FFFFFF"/>
        </a:solidFill>
        <a:ln w="25400">
          <a:noFill/>
        </a:ln>
      </c:spPr>
      <c:txPr>
        <a:bodyPr/>
        <a:lstStyle/>
        <a:p>
          <a:pPr>
            <a:defRPr sz="1000" b="0" i="0" u="none" strike="noStrike" baseline="0">
              <a:solidFill>
                <a:srgbClr val="000000"/>
              </a:solidFill>
              <a:latin typeface="Arial Narrow" pitchFamily="34" charset="0"/>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oddFooter>&amp;C&amp;P</c:oddFooter>
    </c:headerFooter>
    <c:pageMargins b="1" l="0.75000000000000089" r="0.75000000000000089"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Male Insured Persons by Age Cohort
Victoria</a:t>
            </a:r>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1'!$T$50:$T$69</c:f>
              <c:numCache>
                <c:formatCode>#,##0</c:formatCode>
                <c:ptCount val="20"/>
                <c:pt idx="0">
                  <c:v>63519</c:v>
                </c:pt>
                <c:pt idx="1">
                  <c:v>75034</c:v>
                </c:pt>
                <c:pt idx="2">
                  <c:v>80019</c:v>
                </c:pt>
                <c:pt idx="3">
                  <c:v>75294</c:v>
                </c:pt>
                <c:pt idx="4">
                  <c:v>42546</c:v>
                </c:pt>
                <c:pt idx="5">
                  <c:v>36842</c:v>
                </c:pt>
                <c:pt idx="6">
                  <c:v>76112</c:v>
                </c:pt>
                <c:pt idx="7">
                  <c:v>87724</c:v>
                </c:pt>
                <c:pt idx="8">
                  <c:v>93125</c:v>
                </c:pt>
                <c:pt idx="9">
                  <c:v>91459</c:v>
                </c:pt>
                <c:pt idx="10">
                  <c:v>90462</c:v>
                </c:pt>
                <c:pt idx="11">
                  <c:v>69463</c:v>
                </c:pt>
                <c:pt idx="12">
                  <c:v>51629</c:v>
                </c:pt>
                <c:pt idx="13">
                  <c:v>37439</c:v>
                </c:pt>
                <c:pt idx="14">
                  <c:v>33613</c:v>
                </c:pt>
                <c:pt idx="15">
                  <c:v>17691</c:v>
                </c:pt>
                <c:pt idx="16">
                  <c:v>9602</c:v>
                </c:pt>
                <c:pt idx="17">
                  <c:v>5379</c:v>
                </c:pt>
                <c:pt idx="18">
                  <c:v>1709</c:v>
                </c:pt>
                <c:pt idx="19">
                  <c:v>520</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1'!$T$165:$T$184</c:f>
              <c:numCache>
                <c:formatCode>#,##0</c:formatCode>
                <c:ptCount val="20"/>
                <c:pt idx="0">
                  <c:v>61599</c:v>
                </c:pt>
                <c:pt idx="1">
                  <c:v>63194</c:v>
                </c:pt>
                <c:pt idx="2">
                  <c:v>69827</c:v>
                </c:pt>
                <c:pt idx="3">
                  <c:v>74117</c:v>
                </c:pt>
                <c:pt idx="4">
                  <c:v>54968</c:v>
                </c:pt>
                <c:pt idx="5">
                  <c:v>40074</c:v>
                </c:pt>
                <c:pt idx="6">
                  <c:v>63313</c:v>
                </c:pt>
                <c:pt idx="7">
                  <c:v>78146</c:v>
                </c:pt>
                <c:pt idx="8">
                  <c:v>80505</c:v>
                </c:pt>
                <c:pt idx="9">
                  <c:v>86976</c:v>
                </c:pt>
                <c:pt idx="10">
                  <c:v>85248</c:v>
                </c:pt>
                <c:pt idx="11">
                  <c:v>82959</c:v>
                </c:pt>
                <c:pt idx="12">
                  <c:v>66579</c:v>
                </c:pt>
                <c:pt idx="13">
                  <c:v>47848</c:v>
                </c:pt>
                <c:pt idx="14">
                  <c:v>34629</c:v>
                </c:pt>
                <c:pt idx="15">
                  <c:v>29453</c:v>
                </c:pt>
                <c:pt idx="16">
                  <c:v>14968</c:v>
                </c:pt>
                <c:pt idx="17">
                  <c:v>5822</c:v>
                </c:pt>
                <c:pt idx="18">
                  <c:v>2230</c:v>
                </c:pt>
                <c:pt idx="19">
                  <c:v>467</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1'!$T$280:$T$299</c:f>
              <c:numCache>
                <c:formatCode>#,##0</c:formatCode>
                <c:ptCount val="20"/>
                <c:pt idx="0">
                  <c:v>72721</c:v>
                </c:pt>
                <c:pt idx="1">
                  <c:v>73873</c:v>
                </c:pt>
                <c:pt idx="2">
                  <c:v>71950</c:v>
                </c:pt>
                <c:pt idx="3">
                  <c:v>76997</c:v>
                </c:pt>
                <c:pt idx="4">
                  <c:v>63725</c:v>
                </c:pt>
                <c:pt idx="5">
                  <c:v>52985</c:v>
                </c:pt>
                <c:pt idx="6">
                  <c:v>77946</c:v>
                </c:pt>
                <c:pt idx="7">
                  <c:v>84456</c:v>
                </c:pt>
                <c:pt idx="8">
                  <c:v>89872</c:v>
                </c:pt>
                <c:pt idx="9">
                  <c:v>88630</c:v>
                </c:pt>
                <c:pt idx="10">
                  <c:v>92199</c:v>
                </c:pt>
                <c:pt idx="11">
                  <c:v>87573</c:v>
                </c:pt>
                <c:pt idx="12">
                  <c:v>81725</c:v>
                </c:pt>
                <c:pt idx="13">
                  <c:v>64432</c:v>
                </c:pt>
                <c:pt idx="14">
                  <c:v>45341</c:v>
                </c:pt>
                <c:pt idx="15">
                  <c:v>31748</c:v>
                </c:pt>
                <c:pt idx="16">
                  <c:v>24252</c:v>
                </c:pt>
                <c:pt idx="17">
                  <c:v>10058</c:v>
                </c:pt>
                <c:pt idx="18">
                  <c:v>2674</c:v>
                </c:pt>
                <c:pt idx="19">
                  <c:v>569</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1'!$T$395:$T$414</c:f>
              <c:numCache>
                <c:formatCode>#,##0</c:formatCode>
                <c:ptCount val="20"/>
                <c:pt idx="0">
                  <c:v>75152</c:v>
                </c:pt>
                <c:pt idx="1">
                  <c:v>84042</c:v>
                </c:pt>
                <c:pt idx="2">
                  <c:v>79952</c:v>
                </c:pt>
                <c:pt idx="3">
                  <c:v>77052</c:v>
                </c:pt>
                <c:pt idx="4">
                  <c:v>64965</c:v>
                </c:pt>
                <c:pt idx="5">
                  <c:v>53472</c:v>
                </c:pt>
                <c:pt idx="6">
                  <c:v>88418</c:v>
                </c:pt>
                <c:pt idx="7">
                  <c:v>93086</c:v>
                </c:pt>
                <c:pt idx="8">
                  <c:v>91821</c:v>
                </c:pt>
                <c:pt idx="9">
                  <c:v>94682</c:v>
                </c:pt>
                <c:pt idx="10">
                  <c:v>91595</c:v>
                </c:pt>
                <c:pt idx="11">
                  <c:v>92637</c:v>
                </c:pt>
                <c:pt idx="12">
                  <c:v>85611</c:v>
                </c:pt>
                <c:pt idx="13">
                  <c:v>77400</c:v>
                </c:pt>
                <c:pt idx="14">
                  <c:v>59340</c:v>
                </c:pt>
                <c:pt idx="15">
                  <c:v>40608</c:v>
                </c:pt>
                <c:pt idx="16">
                  <c:v>26015</c:v>
                </c:pt>
                <c:pt idx="17">
                  <c:v>16333</c:v>
                </c:pt>
                <c:pt idx="18">
                  <c:v>4797</c:v>
                </c:pt>
                <c:pt idx="19">
                  <c:v>763</c:v>
                </c:pt>
              </c:numCache>
            </c:numRef>
          </c:val>
        </c:ser>
        <c:dLbls>
          <c:showLegendKey val="0"/>
          <c:showVal val="0"/>
          <c:showCatName val="0"/>
          <c:showSerName val="0"/>
          <c:showPercent val="0"/>
          <c:showBubbleSize val="0"/>
        </c:dLbls>
        <c:gapWidth val="50"/>
        <c:axId val="1447504416"/>
        <c:axId val="1447505592"/>
      </c:barChart>
      <c:catAx>
        <c:axId val="1447504416"/>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1447505592"/>
        <c:crosses val="autoZero"/>
        <c:auto val="1"/>
        <c:lblAlgn val="ctr"/>
        <c:lblOffset val="100"/>
        <c:tickLblSkip val="2"/>
        <c:tickMarkSkip val="1"/>
        <c:noMultiLvlLbl val="0"/>
      </c:catAx>
      <c:valAx>
        <c:axId val="1447505592"/>
        <c:scaling>
          <c:orientation val="minMax"/>
          <c:max val="120000"/>
          <c:min val="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47504416"/>
        <c:crosses val="autoZero"/>
        <c:crossBetween val="between"/>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7982571257540175"/>
          <c:w val="0.11702127659574468"/>
          <c:h val="0.18640396924068703"/>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Female Insured Persons by Age Cohort
Victoria</a:t>
            </a:r>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1'!$U$27:$U$46</c:f>
              <c:numCache>
                <c:formatCode>#,##0</c:formatCode>
                <c:ptCount val="20"/>
                <c:pt idx="0">
                  <c:v>59236</c:v>
                </c:pt>
                <c:pt idx="1">
                  <c:v>70966</c:v>
                </c:pt>
                <c:pt idx="2">
                  <c:v>77107</c:v>
                </c:pt>
                <c:pt idx="3">
                  <c:v>74147</c:v>
                </c:pt>
                <c:pt idx="4">
                  <c:v>46071</c:v>
                </c:pt>
                <c:pt idx="5">
                  <c:v>49957</c:v>
                </c:pt>
                <c:pt idx="6">
                  <c:v>89662</c:v>
                </c:pt>
                <c:pt idx="7">
                  <c:v>95971</c:v>
                </c:pt>
                <c:pt idx="8">
                  <c:v>99450</c:v>
                </c:pt>
                <c:pt idx="9">
                  <c:v>98102</c:v>
                </c:pt>
                <c:pt idx="10">
                  <c:v>94633</c:v>
                </c:pt>
                <c:pt idx="11">
                  <c:v>67925</c:v>
                </c:pt>
                <c:pt idx="12">
                  <c:v>50532</c:v>
                </c:pt>
                <c:pt idx="13">
                  <c:v>39096</c:v>
                </c:pt>
                <c:pt idx="14">
                  <c:v>38475</c:v>
                </c:pt>
                <c:pt idx="15">
                  <c:v>32188</c:v>
                </c:pt>
                <c:pt idx="16">
                  <c:v>21520</c:v>
                </c:pt>
                <c:pt idx="17">
                  <c:v>13665</c:v>
                </c:pt>
                <c:pt idx="18">
                  <c:v>5444</c:v>
                </c:pt>
                <c:pt idx="19">
                  <c:v>1544</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1'!$U$165:$U$184</c:f>
              <c:numCache>
                <c:formatCode>#,##0</c:formatCode>
                <c:ptCount val="20"/>
                <c:pt idx="0">
                  <c:v>58275</c:v>
                </c:pt>
                <c:pt idx="1">
                  <c:v>60057</c:v>
                </c:pt>
                <c:pt idx="2">
                  <c:v>66153</c:v>
                </c:pt>
                <c:pt idx="3">
                  <c:v>71217</c:v>
                </c:pt>
                <c:pt idx="4">
                  <c:v>57097</c:v>
                </c:pt>
                <c:pt idx="5">
                  <c:v>50009</c:v>
                </c:pt>
                <c:pt idx="6">
                  <c:v>75724</c:v>
                </c:pt>
                <c:pt idx="7">
                  <c:v>89647</c:v>
                </c:pt>
                <c:pt idx="8">
                  <c:v>88326</c:v>
                </c:pt>
                <c:pt idx="9">
                  <c:v>93406</c:v>
                </c:pt>
                <c:pt idx="10">
                  <c:v>92049</c:v>
                </c:pt>
                <c:pt idx="11">
                  <c:v>87779</c:v>
                </c:pt>
                <c:pt idx="12">
                  <c:v>67392</c:v>
                </c:pt>
                <c:pt idx="13">
                  <c:v>48382</c:v>
                </c:pt>
                <c:pt idx="14">
                  <c:v>37940</c:v>
                </c:pt>
                <c:pt idx="15">
                  <c:v>34765</c:v>
                </c:pt>
                <c:pt idx="16">
                  <c:v>26220</c:v>
                </c:pt>
                <c:pt idx="17">
                  <c:v>14510</c:v>
                </c:pt>
                <c:pt idx="18">
                  <c:v>6584</c:v>
                </c:pt>
                <c:pt idx="19">
                  <c:v>1846</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1'!$U$280:$U$299</c:f>
              <c:numCache>
                <c:formatCode>#,##0</c:formatCode>
                <c:ptCount val="20"/>
                <c:pt idx="0">
                  <c:v>68812</c:v>
                </c:pt>
                <c:pt idx="1">
                  <c:v>69825</c:v>
                </c:pt>
                <c:pt idx="2">
                  <c:v>68203</c:v>
                </c:pt>
                <c:pt idx="3">
                  <c:v>73314</c:v>
                </c:pt>
                <c:pt idx="4">
                  <c:v>64765</c:v>
                </c:pt>
                <c:pt idx="5">
                  <c:v>65159</c:v>
                </c:pt>
                <c:pt idx="6">
                  <c:v>89299</c:v>
                </c:pt>
                <c:pt idx="7">
                  <c:v>93883</c:v>
                </c:pt>
                <c:pt idx="8">
                  <c:v>99782</c:v>
                </c:pt>
                <c:pt idx="9">
                  <c:v>96333</c:v>
                </c:pt>
                <c:pt idx="10">
                  <c:v>99336</c:v>
                </c:pt>
                <c:pt idx="11">
                  <c:v>94834</c:v>
                </c:pt>
                <c:pt idx="12">
                  <c:v>87846</c:v>
                </c:pt>
                <c:pt idx="13">
                  <c:v>67300</c:v>
                </c:pt>
                <c:pt idx="14">
                  <c:v>48038</c:v>
                </c:pt>
                <c:pt idx="15">
                  <c:v>36705</c:v>
                </c:pt>
                <c:pt idx="16">
                  <c:v>30485</c:v>
                </c:pt>
                <c:pt idx="17">
                  <c:v>18546</c:v>
                </c:pt>
                <c:pt idx="18">
                  <c:v>7425</c:v>
                </c:pt>
                <c:pt idx="19">
                  <c:v>2275</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1'!$U$395:$U$414</c:f>
              <c:numCache>
                <c:formatCode>#,##0</c:formatCode>
                <c:ptCount val="20"/>
                <c:pt idx="0">
                  <c:v>72004</c:v>
                </c:pt>
                <c:pt idx="1">
                  <c:v>79278</c:v>
                </c:pt>
                <c:pt idx="2">
                  <c:v>74161</c:v>
                </c:pt>
                <c:pt idx="3">
                  <c:v>73244</c:v>
                </c:pt>
                <c:pt idx="4">
                  <c:v>66481</c:v>
                </c:pt>
                <c:pt idx="5">
                  <c:v>66328</c:v>
                </c:pt>
                <c:pt idx="6">
                  <c:v>103950</c:v>
                </c:pt>
                <c:pt idx="7">
                  <c:v>99792</c:v>
                </c:pt>
                <c:pt idx="8">
                  <c:v>102920</c:v>
                </c:pt>
                <c:pt idx="9">
                  <c:v>102560</c:v>
                </c:pt>
                <c:pt idx="10">
                  <c:v>101344</c:v>
                </c:pt>
                <c:pt idx="11">
                  <c:v>100187</c:v>
                </c:pt>
                <c:pt idx="12">
                  <c:v>93126</c:v>
                </c:pt>
                <c:pt idx="13">
                  <c:v>85092</c:v>
                </c:pt>
                <c:pt idx="14">
                  <c:v>59509</c:v>
                </c:pt>
                <c:pt idx="15">
                  <c:v>43394</c:v>
                </c:pt>
                <c:pt idx="16">
                  <c:v>31474</c:v>
                </c:pt>
                <c:pt idx="17">
                  <c:v>21782</c:v>
                </c:pt>
                <c:pt idx="18">
                  <c:v>9167</c:v>
                </c:pt>
                <c:pt idx="19">
                  <c:v>2445</c:v>
                </c:pt>
              </c:numCache>
            </c:numRef>
          </c:val>
        </c:ser>
        <c:dLbls>
          <c:showLegendKey val="0"/>
          <c:showVal val="0"/>
          <c:showCatName val="0"/>
          <c:showSerName val="0"/>
          <c:showPercent val="0"/>
          <c:showBubbleSize val="0"/>
        </c:dLbls>
        <c:gapWidth val="50"/>
        <c:axId val="1447515392"/>
        <c:axId val="1447511472"/>
      </c:barChart>
      <c:catAx>
        <c:axId val="1447515392"/>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1447511472"/>
        <c:crosses val="autoZero"/>
        <c:auto val="1"/>
        <c:lblAlgn val="ctr"/>
        <c:lblOffset val="100"/>
        <c:tickLblSkip val="2"/>
        <c:tickMarkSkip val="1"/>
        <c:noMultiLvlLbl val="0"/>
      </c:catAx>
      <c:valAx>
        <c:axId val="1447511472"/>
        <c:scaling>
          <c:orientation val="minMax"/>
          <c:max val="120000"/>
          <c:min val="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47515392"/>
        <c:crosses val="autoZero"/>
        <c:crossBetween val="between"/>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7982571257540175"/>
          <c:w val="0.11702127659574468"/>
          <c:h val="0.18640396924068703"/>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Male Insured Persons by Age Cohort
Queensland</a:t>
            </a:r>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1'!$V$50:$V$69</c:f>
              <c:numCache>
                <c:formatCode>#,##0</c:formatCode>
                <c:ptCount val="20"/>
                <c:pt idx="0">
                  <c:v>46474</c:v>
                </c:pt>
                <c:pt idx="1">
                  <c:v>54828</c:v>
                </c:pt>
                <c:pt idx="2">
                  <c:v>59504</c:v>
                </c:pt>
                <c:pt idx="3">
                  <c:v>54664</c:v>
                </c:pt>
                <c:pt idx="4">
                  <c:v>25384</c:v>
                </c:pt>
                <c:pt idx="5">
                  <c:v>27381</c:v>
                </c:pt>
                <c:pt idx="6">
                  <c:v>49560</c:v>
                </c:pt>
                <c:pt idx="7">
                  <c:v>58879</c:v>
                </c:pt>
                <c:pt idx="8">
                  <c:v>64662</c:v>
                </c:pt>
                <c:pt idx="9">
                  <c:v>66367</c:v>
                </c:pt>
                <c:pt idx="10">
                  <c:v>67504</c:v>
                </c:pt>
                <c:pt idx="11">
                  <c:v>51769</c:v>
                </c:pt>
                <c:pt idx="12">
                  <c:v>37446</c:v>
                </c:pt>
                <c:pt idx="13">
                  <c:v>26202</c:v>
                </c:pt>
                <c:pt idx="14">
                  <c:v>21958</c:v>
                </c:pt>
                <c:pt idx="15">
                  <c:v>10662</c:v>
                </c:pt>
                <c:pt idx="16">
                  <c:v>5534</c:v>
                </c:pt>
                <c:pt idx="17">
                  <c:v>3043</c:v>
                </c:pt>
                <c:pt idx="18">
                  <c:v>999</c:v>
                </c:pt>
                <c:pt idx="19">
                  <c:v>263</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1'!$V$165:$V$184</c:f>
              <c:numCache>
                <c:formatCode>#,##0</c:formatCode>
                <c:ptCount val="20"/>
                <c:pt idx="0">
                  <c:v>48980</c:v>
                </c:pt>
                <c:pt idx="1">
                  <c:v>52356</c:v>
                </c:pt>
                <c:pt idx="2">
                  <c:v>56893</c:v>
                </c:pt>
                <c:pt idx="3">
                  <c:v>59042</c:v>
                </c:pt>
                <c:pt idx="4">
                  <c:v>39927</c:v>
                </c:pt>
                <c:pt idx="5">
                  <c:v>29826</c:v>
                </c:pt>
                <c:pt idx="6">
                  <c:v>46525</c:v>
                </c:pt>
                <c:pt idx="7">
                  <c:v>56756</c:v>
                </c:pt>
                <c:pt idx="8">
                  <c:v>60184</c:v>
                </c:pt>
                <c:pt idx="9">
                  <c:v>66005</c:v>
                </c:pt>
                <c:pt idx="10">
                  <c:v>65918</c:v>
                </c:pt>
                <c:pt idx="11">
                  <c:v>66327</c:v>
                </c:pt>
                <c:pt idx="12">
                  <c:v>53513</c:v>
                </c:pt>
                <c:pt idx="13">
                  <c:v>37636</c:v>
                </c:pt>
                <c:pt idx="14">
                  <c:v>26083</c:v>
                </c:pt>
                <c:pt idx="15">
                  <c:v>20417</c:v>
                </c:pt>
                <c:pt idx="16">
                  <c:v>9704</c:v>
                </c:pt>
                <c:pt idx="17">
                  <c:v>3556</c:v>
                </c:pt>
                <c:pt idx="18">
                  <c:v>1298</c:v>
                </c:pt>
                <c:pt idx="19">
                  <c:v>288</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1'!$V$280:$V$299</c:f>
              <c:numCache>
                <c:formatCode>#,##0</c:formatCode>
                <c:ptCount val="20"/>
                <c:pt idx="0">
                  <c:v>61512</c:v>
                </c:pt>
                <c:pt idx="1">
                  <c:v>64433</c:v>
                </c:pt>
                <c:pt idx="2">
                  <c:v>64837</c:v>
                </c:pt>
                <c:pt idx="3">
                  <c:v>66744</c:v>
                </c:pt>
                <c:pt idx="4">
                  <c:v>49191</c:v>
                </c:pt>
                <c:pt idx="5">
                  <c:v>45986</c:v>
                </c:pt>
                <c:pt idx="6">
                  <c:v>60563</c:v>
                </c:pt>
                <c:pt idx="7">
                  <c:v>67248</c:v>
                </c:pt>
                <c:pt idx="8">
                  <c:v>71530</c:v>
                </c:pt>
                <c:pt idx="9">
                  <c:v>71669</c:v>
                </c:pt>
                <c:pt idx="10">
                  <c:v>74204</c:v>
                </c:pt>
                <c:pt idx="11">
                  <c:v>70673</c:v>
                </c:pt>
                <c:pt idx="12">
                  <c:v>67154</c:v>
                </c:pt>
                <c:pt idx="13">
                  <c:v>52198</c:v>
                </c:pt>
                <c:pt idx="14">
                  <c:v>35659</c:v>
                </c:pt>
                <c:pt idx="15">
                  <c:v>23815</c:v>
                </c:pt>
                <c:pt idx="16">
                  <c:v>16511</c:v>
                </c:pt>
                <c:pt idx="17">
                  <c:v>6317</c:v>
                </c:pt>
                <c:pt idx="18">
                  <c:v>1488</c:v>
                </c:pt>
                <c:pt idx="19">
                  <c:v>355</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1'!$V$395:$V$414</c:f>
              <c:numCache>
                <c:formatCode>#,##0</c:formatCode>
                <c:ptCount val="20"/>
                <c:pt idx="0">
                  <c:v>59097</c:v>
                </c:pt>
                <c:pt idx="1">
                  <c:v>71198</c:v>
                </c:pt>
                <c:pt idx="2">
                  <c:v>70205</c:v>
                </c:pt>
                <c:pt idx="3">
                  <c:v>68255</c:v>
                </c:pt>
                <c:pt idx="4">
                  <c:v>50529</c:v>
                </c:pt>
                <c:pt idx="5">
                  <c:v>40926</c:v>
                </c:pt>
                <c:pt idx="6">
                  <c:v>65984</c:v>
                </c:pt>
                <c:pt idx="7">
                  <c:v>69510</c:v>
                </c:pt>
                <c:pt idx="8">
                  <c:v>73489</c:v>
                </c:pt>
                <c:pt idx="9">
                  <c:v>75907</c:v>
                </c:pt>
                <c:pt idx="10">
                  <c:v>73651</c:v>
                </c:pt>
                <c:pt idx="11">
                  <c:v>74038</c:v>
                </c:pt>
                <c:pt idx="12">
                  <c:v>68327</c:v>
                </c:pt>
                <c:pt idx="13">
                  <c:v>62818</c:v>
                </c:pt>
                <c:pt idx="14">
                  <c:v>47236</c:v>
                </c:pt>
                <c:pt idx="15">
                  <c:v>31485</c:v>
                </c:pt>
                <c:pt idx="16">
                  <c:v>19253</c:v>
                </c:pt>
                <c:pt idx="17">
                  <c:v>10906</c:v>
                </c:pt>
                <c:pt idx="18">
                  <c:v>2960</c:v>
                </c:pt>
                <c:pt idx="19">
                  <c:v>395</c:v>
                </c:pt>
              </c:numCache>
            </c:numRef>
          </c:val>
        </c:ser>
        <c:dLbls>
          <c:showLegendKey val="0"/>
          <c:showVal val="0"/>
          <c:showCatName val="0"/>
          <c:showSerName val="0"/>
          <c:showPercent val="0"/>
          <c:showBubbleSize val="0"/>
        </c:dLbls>
        <c:gapWidth val="50"/>
        <c:axId val="1447507944"/>
        <c:axId val="1447513432"/>
      </c:barChart>
      <c:catAx>
        <c:axId val="1447507944"/>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1447513432"/>
        <c:crosses val="autoZero"/>
        <c:auto val="1"/>
        <c:lblAlgn val="ctr"/>
        <c:lblOffset val="100"/>
        <c:tickLblSkip val="2"/>
        <c:tickMarkSkip val="1"/>
        <c:noMultiLvlLbl val="0"/>
      </c:catAx>
      <c:valAx>
        <c:axId val="1447513432"/>
        <c:scaling>
          <c:orientation val="minMax"/>
          <c:max val="100000"/>
          <c:min val="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47507944"/>
        <c:crosses val="autoZero"/>
        <c:crossBetween val="between"/>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7982571257540175"/>
          <c:w val="0.11702127659574468"/>
          <c:h val="0.18640396924068703"/>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Female Insured Persons by Age Cohort
Queensland</a:t>
            </a:r>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1'!$W$50:$W$69</c:f>
              <c:numCache>
                <c:formatCode>#,##0</c:formatCode>
                <c:ptCount val="20"/>
                <c:pt idx="0">
                  <c:v>43581</c:v>
                </c:pt>
                <c:pt idx="1">
                  <c:v>51979</c:v>
                </c:pt>
                <c:pt idx="2">
                  <c:v>56199</c:v>
                </c:pt>
                <c:pt idx="3">
                  <c:v>53518</c:v>
                </c:pt>
                <c:pt idx="4">
                  <c:v>31222</c:v>
                </c:pt>
                <c:pt idx="5">
                  <c:v>39125</c:v>
                </c:pt>
                <c:pt idx="6">
                  <c:v>59242</c:v>
                </c:pt>
                <c:pt idx="7">
                  <c:v>66805</c:v>
                </c:pt>
                <c:pt idx="8">
                  <c:v>70814</c:v>
                </c:pt>
                <c:pt idx="9">
                  <c:v>70886</c:v>
                </c:pt>
                <c:pt idx="10">
                  <c:v>68979</c:v>
                </c:pt>
                <c:pt idx="11">
                  <c:v>50914</c:v>
                </c:pt>
                <c:pt idx="12">
                  <c:v>36681</c:v>
                </c:pt>
                <c:pt idx="13">
                  <c:v>27206</c:v>
                </c:pt>
                <c:pt idx="14">
                  <c:v>25028</c:v>
                </c:pt>
                <c:pt idx="15">
                  <c:v>20155</c:v>
                </c:pt>
                <c:pt idx="16">
                  <c:v>13369</c:v>
                </c:pt>
                <c:pt idx="17">
                  <c:v>7875</c:v>
                </c:pt>
                <c:pt idx="18">
                  <c:v>2998</c:v>
                </c:pt>
                <c:pt idx="19">
                  <c:v>746</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1'!$W$165:$W$184</c:f>
              <c:numCache>
                <c:formatCode>#,##0</c:formatCode>
                <c:ptCount val="20"/>
                <c:pt idx="0">
                  <c:v>45824</c:v>
                </c:pt>
                <c:pt idx="1">
                  <c:v>49527</c:v>
                </c:pt>
                <c:pt idx="2">
                  <c:v>54089</c:v>
                </c:pt>
                <c:pt idx="3">
                  <c:v>56414</c:v>
                </c:pt>
                <c:pt idx="4">
                  <c:v>42957</c:v>
                </c:pt>
                <c:pt idx="5">
                  <c:v>38741</c:v>
                </c:pt>
                <c:pt idx="6">
                  <c:v>56117</c:v>
                </c:pt>
                <c:pt idx="7">
                  <c:v>65515</c:v>
                </c:pt>
                <c:pt idx="8">
                  <c:v>66938</c:v>
                </c:pt>
                <c:pt idx="9">
                  <c:v>72349</c:v>
                </c:pt>
                <c:pt idx="10">
                  <c:v>71323</c:v>
                </c:pt>
                <c:pt idx="11">
                  <c:v>68891</c:v>
                </c:pt>
                <c:pt idx="12">
                  <c:v>53988</c:v>
                </c:pt>
                <c:pt idx="13">
                  <c:v>38069</c:v>
                </c:pt>
                <c:pt idx="14">
                  <c:v>28080</c:v>
                </c:pt>
                <c:pt idx="15">
                  <c:v>23849</c:v>
                </c:pt>
                <c:pt idx="16">
                  <c:v>16884</c:v>
                </c:pt>
                <c:pt idx="17">
                  <c:v>9578</c:v>
                </c:pt>
                <c:pt idx="18">
                  <c:v>4064</c:v>
                </c:pt>
                <c:pt idx="19">
                  <c:v>1126</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1'!$W$280:$W$299</c:f>
              <c:numCache>
                <c:formatCode>#,##0</c:formatCode>
                <c:ptCount val="20"/>
                <c:pt idx="0">
                  <c:v>57756</c:v>
                </c:pt>
                <c:pt idx="1">
                  <c:v>60390</c:v>
                </c:pt>
                <c:pt idx="2">
                  <c:v>61488</c:v>
                </c:pt>
                <c:pt idx="3">
                  <c:v>63383</c:v>
                </c:pt>
                <c:pt idx="4">
                  <c:v>52286</c:v>
                </c:pt>
                <c:pt idx="5">
                  <c:v>55316</c:v>
                </c:pt>
                <c:pt idx="6">
                  <c:v>68497</c:v>
                </c:pt>
                <c:pt idx="7">
                  <c:v>74609</c:v>
                </c:pt>
                <c:pt idx="8">
                  <c:v>78724</c:v>
                </c:pt>
                <c:pt idx="9">
                  <c:v>77508</c:v>
                </c:pt>
                <c:pt idx="10">
                  <c:v>80719</c:v>
                </c:pt>
                <c:pt idx="11">
                  <c:v>76128</c:v>
                </c:pt>
                <c:pt idx="12">
                  <c:v>70889</c:v>
                </c:pt>
                <c:pt idx="13">
                  <c:v>54292</c:v>
                </c:pt>
                <c:pt idx="14">
                  <c:v>37549</c:v>
                </c:pt>
                <c:pt idx="15">
                  <c:v>26894</c:v>
                </c:pt>
                <c:pt idx="16">
                  <c:v>20416</c:v>
                </c:pt>
                <c:pt idx="17">
                  <c:v>11753</c:v>
                </c:pt>
                <c:pt idx="18">
                  <c:v>4780</c:v>
                </c:pt>
                <c:pt idx="19">
                  <c:v>1412</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1'!$W$395:$W$414</c:f>
              <c:numCache>
                <c:formatCode>#,##0</c:formatCode>
                <c:ptCount val="20"/>
                <c:pt idx="0">
                  <c:v>57745</c:v>
                </c:pt>
                <c:pt idx="1">
                  <c:v>68050</c:v>
                </c:pt>
                <c:pt idx="2">
                  <c:v>66133</c:v>
                </c:pt>
                <c:pt idx="3">
                  <c:v>65389</c:v>
                </c:pt>
                <c:pt idx="4">
                  <c:v>54770</c:v>
                </c:pt>
                <c:pt idx="5">
                  <c:v>53159</c:v>
                </c:pt>
                <c:pt idx="6">
                  <c:v>78107</c:v>
                </c:pt>
                <c:pt idx="7">
                  <c:v>76174</c:v>
                </c:pt>
                <c:pt idx="8">
                  <c:v>83029</c:v>
                </c:pt>
                <c:pt idx="9">
                  <c:v>81064</c:v>
                </c:pt>
                <c:pt idx="10">
                  <c:v>82192</c:v>
                </c:pt>
                <c:pt idx="11">
                  <c:v>80320</c:v>
                </c:pt>
                <c:pt idx="12">
                  <c:v>74304</c:v>
                </c:pt>
                <c:pt idx="13">
                  <c:v>67931</c:v>
                </c:pt>
                <c:pt idx="14">
                  <c:v>48158</c:v>
                </c:pt>
                <c:pt idx="15">
                  <c:v>32978</c:v>
                </c:pt>
                <c:pt idx="16">
                  <c:v>22329</c:v>
                </c:pt>
                <c:pt idx="17">
                  <c:v>14197</c:v>
                </c:pt>
                <c:pt idx="18">
                  <c:v>5745</c:v>
                </c:pt>
                <c:pt idx="19">
                  <c:v>1575</c:v>
                </c:pt>
              </c:numCache>
            </c:numRef>
          </c:val>
        </c:ser>
        <c:dLbls>
          <c:showLegendKey val="0"/>
          <c:showVal val="0"/>
          <c:showCatName val="0"/>
          <c:showSerName val="0"/>
          <c:showPercent val="0"/>
          <c:showBubbleSize val="0"/>
        </c:dLbls>
        <c:gapWidth val="50"/>
        <c:axId val="1447510296"/>
        <c:axId val="1447515784"/>
      </c:barChart>
      <c:catAx>
        <c:axId val="1447510296"/>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1447515784"/>
        <c:crosses val="autoZero"/>
        <c:auto val="1"/>
        <c:lblAlgn val="ctr"/>
        <c:lblOffset val="100"/>
        <c:tickLblSkip val="2"/>
        <c:tickMarkSkip val="1"/>
        <c:noMultiLvlLbl val="0"/>
      </c:catAx>
      <c:valAx>
        <c:axId val="1447515784"/>
        <c:scaling>
          <c:orientation val="minMax"/>
          <c:max val="100000"/>
          <c:min val="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47510296"/>
        <c:crosses val="autoZero"/>
        <c:crossBetween val="between"/>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7982571257540175"/>
          <c:w val="0.11702127659574468"/>
          <c:h val="0.18640396924068703"/>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Male Insured Persons by Age Cohort
South Australia</a:t>
            </a:r>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1'!$X$50:$X$69</c:f>
              <c:numCache>
                <c:formatCode>#,##0</c:formatCode>
                <c:ptCount val="20"/>
                <c:pt idx="0">
                  <c:v>17403</c:v>
                </c:pt>
                <c:pt idx="1">
                  <c:v>21887</c:v>
                </c:pt>
                <c:pt idx="2">
                  <c:v>24893</c:v>
                </c:pt>
                <c:pt idx="3">
                  <c:v>25491</c:v>
                </c:pt>
                <c:pt idx="4">
                  <c:v>15936</c:v>
                </c:pt>
                <c:pt idx="5">
                  <c:v>10791</c:v>
                </c:pt>
                <c:pt idx="6">
                  <c:v>20984</c:v>
                </c:pt>
                <c:pt idx="7">
                  <c:v>26250</c:v>
                </c:pt>
                <c:pt idx="8">
                  <c:v>29974</c:v>
                </c:pt>
                <c:pt idx="9">
                  <c:v>30920</c:v>
                </c:pt>
                <c:pt idx="10">
                  <c:v>31769</c:v>
                </c:pt>
                <c:pt idx="11">
                  <c:v>24054</c:v>
                </c:pt>
                <c:pt idx="12">
                  <c:v>17479</c:v>
                </c:pt>
                <c:pt idx="13">
                  <c:v>12558</c:v>
                </c:pt>
                <c:pt idx="14">
                  <c:v>11467</c:v>
                </c:pt>
                <c:pt idx="15">
                  <c:v>6381</c:v>
                </c:pt>
                <c:pt idx="16">
                  <c:v>3453</c:v>
                </c:pt>
                <c:pt idx="17">
                  <c:v>1727</c:v>
                </c:pt>
                <c:pt idx="18">
                  <c:v>564</c:v>
                </c:pt>
                <c:pt idx="19">
                  <c:v>130</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1'!$X$165:$X$184</c:f>
              <c:numCache>
                <c:formatCode>#,##0</c:formatCode>
                <c:ptCount val="20"/>
                <c:pt idx="0">
                  <c:v>16639</c:v>
                </c:pt>
                <c:pt idx="1">
                  <c:v>18028</c:v>
                </c:pt>
                <c:pt idx="2">
                  <c:v>20669</c:v>
                </c:pt>
                <c:pt idx="3">
                  <c:v>22988</c:v>
                </c:pt>
                <c:pt idx="4">
                  <c:v>19339</c:v>
                </c:pt>
                <c:pt idx="5">
                  <c:v>13173</c:v>
                </c:pt>
                <c:pt idx="6">
                  <c:v>17102</c:v>
                </c:pt>
                <c:pt idx="7">
                  <c:v>21136</c:v>
                </c:pt>
                <c:pt idx="8">
                  <c:v>23748</c:v>
                </c:pt>
                <c:pt idx="9">
                  <c:v>27795</c:v>
                </c:pt>
                <c:pt idx="10">
                  <c:v>28787</c:v>
                </c:pt>
                <c:pt idx="11">
                  <c:v>29460</c:v>
                </c:pt>
                <c:pt idx="12">
                  <c:v>23673</c:v>
                </c:pt>
                <c:pt idx="13">
                  <c:v>16555</c:v>
                </c:pt>
                <c:pt idx="14">
                  <c:v>12171</c:v>
                </c:pt>
                <c:pt idx="15">
                  <c:v>10228</c:v>
                </c:pt>
                <c:pt idx="16">
                  <c:v>5396</c:v>
                </c:pt>
                <c:pt idx="17">
                  <c:v>2105</c:v>
                </c:pt>
                <c:pt idx="18">
                  <c:v>714</c:v>
                </c:pt>
                <c:pt idx="19">
                  <c:v>143</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1'!$X$280:$X$299</c:f>
              <c:numCache>
                <c:formatCode>#,##0</c:formatCode>
                <c:ptCount val="20"/>
                <c:pt idx="0">
                  <c:v>19441</c:v>
                </c:pt>
                <c:pt idx="1">
                  <c:v>19921</c:v>
                </c:pt>
                <c:pt idx="2">
                  <c:v>20568</c:v>
                </c:pt>
                <c:pt idx="3">
                  <c:v>22662</c:v>
                </c:pt>
                <c:pt idx="4">
                  <c:v>21084</c:v>
                </c:pt>
                <c:pt idx="5">
                  <c:v>16769</c:v>
                </c:pt>
                <c:pt idx="6">
                  <c:v>20218</c:v>
                </c:pt>
                <c:pt idx="7">
                  <c:v>21550</c:v>
                </c:pt>
                <c:pt idx="8">
                  <c:v>24150</c:v>
                </c:pt>
                <c:pt idx="9">
                  <c:v>25701</c:v>
                </c:pt>
                <c:pt idx="10">
                  <c:v>28753</c:v>
                </c:pt>
                <c:pt idx="11">
                  <c:v>29169</c:v>
                </c:pt>
                <c:pt idx="12">
                  <c:v>28573</c:v>
                </c:pt>
                <c:pt idx="13">
                  <c:v>22815</c:v>
                </c:pt>
                <c:pt idx="14">
                  <c:v>15618</c:v>
                </c:pt>
                <c:pt idx="15">
                  <c:v>11161</c:v>
                </c:pt>
                <c:pt idx="16">
                  <c:v>8400</c:v>
                </c:pt>
                <c:pt idx="17">
                  <c:v>3661</c:v>
                </c:pt>
                <c:pt idx="18">
                  <c:v>956</c:v>
                </c:pt>
                <c:pt idx="19">
                  <c:v>195</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1'!$X$395:$X$414</c:f>
              <c:numCache>
                <c:formatCode>#,##0</c:formatCode>
                <c:ptCount val="20"/>
                <c:pt idx="0">
                  <c:v>19581</c:v>
                </c:pt>
                <c:pt idx="1">
                  <c:v>22208</c:v>
                </c:pt>
                <c:pt idx="2">
                  <c:v>23070</c:v>
                </c:pt>
                <c:pt idx="3">
                  <c:v>20358</c:v>
                </c:pt>
                <c:pt idx="4">
                  <c:v>20189</c:v>
                </c:pt>
                <c:pt idx="5">
                  <c:v>16279</c:v>
                </c:pt>
                <c:pt idx="6">
                  <c:v>22403</c:v>
                </c:pt>
                <c:pt idx="7">
                  <c:v>22569</c:v>
                </c:pt>
                <c:pt idx="8">
                  <c:v>23213</c:v>
                </c:pt>
                <c:pt idx="9">
                  <c:v>25338</c:v>
                </c:pt>
                <c:pt idx="10">
                  <c:v>26478</c:v>
                </c:pt>
                <c:pt idx="11">
                  <c:v>28800</c:v>
                </c:pt>
                <c:pt idx="12">
                  <c:v>28409</c:v>
                </c:pt>
                <c:pt idx="13">
                  <c:v>27107</c:v>
                </c:pt>
                <c:pt idx="14">
                  <c:v>21110</c:v>
                </c:pt>
                <c:pt idx="15">
                  <c:v>14067</c:v>
                </c:pt>
                <c:pt idx="16">
                  <c:v>9127</c:v>
                </c:pt>
                <c:pt idx="17">
                  <c:v>5627</c:v>
                </c:pt>
                <c:pt idx="18">
                  <c:v>1719</c:v>
                </c:pt>
                <c:pt idx="19">
                  <c:v>272</c:v>
                </c:pt>
              </c:numCache>
            </c:numRef>
          </c:val>
        </c:ser>
        <c:dLbls>
          <c:showLegendKey val="0"/>
          <c:showVal val="0"/>
          <c:showCatName val="0"/>
          <c:showSerName val="0"/>
          <c:showPercent val="0"/>
          <c:showBubbleSize val="0"/>
        </c:dLbls>
        <c:gapWidth val="50"/>
        <c:axId val="1447508336"/>
        <c:axId val="1447511864"/>
      </c:barChart>
      <c:catAx>
        <c:axId val="1447508336"/>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1447511864"/>
        <c:crosses val="autoZero"/>
        <c:auto val="1"/>
        <c:lblAlgn val="ctr"/>
        <c:lblOffset val="100"/>
        <c:tickLblSkip val="2"/>
        <c:tickMarkSkip val="1"/>
        <c:noMultiLvlLbl val="0"/>
      </c:catAx>
      <c:valAx>
        <c:axId val="1447511864"/>
        <c:scaling>
          <c:orientation val="minMax"/>
          <c:max val="35000"/>
          <c:min val="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47508336"/>
        <c:crosses val="autoZero"/>
        <c:crossBetween val="between"/>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7982571257540175"/>
          <c:w val="0.11702127659574468"/>
          <c:h val="0.18640396924068703"/>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Male Insured Persons by Age Cohort
South Australia</a:t>
            </a:r>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1'!$Y$50:$Y$69</c:f>
              <c:numCache>
                <c:formatCode>#,##0</c:formatCode>
                <c:ptCount val="20"/>
                <c:pt idx="0">
                  <c:v>16496</c:v>
                </c:pt>
                <c:pt idx="1">
                  <c:v>20784</c:v>
                </c:pt>
                <c:pt idx="2">
                  <c:v>23468</c:v>
                </c:pt>
                <c:pt idx="3">
                  <c:v>24511</c:v>
                </c:pt>
                <c:pt idx="4">
                  <c:v>16147</c:v>
                </c:pt>
                <c:pt idx="5">
                  <c:v>13985</c:v>
                </c:pt>
                <c:pt idx="6">
                  <c:v>24039</c:v>
                </c:pt>
                <c:pt idx="7">
                  <c:v>28932</c:v>
                </c:pt>
                <c:pt idx="8">
                  <c:v>32698</c:v>
                </c:pt>
                <c:pt idx="9">
                  <c:v>33428</c:v>
                </c:pt>
                <c:pt idx="10">
                  <c:v>33020</c:v>
                </c:pt>
                <c:pt idx="11">
                  <c:v>23744</c:v>
                </c:pt>
                <c:pt idx="12">
                  <c:v>17229</c:v>
                </c:pt>
                <c:pt idx="13">
                  <c:v>12945</c:v>
                </c:pt>
                <c:pt idx="14">
                  <c:v>13298</c:v>
                </c:pt>
                <c:pt idx="15">
                  <c:v>11691</c:v>
                </c:pt>
                <c:pt idx="16">
                  <c:v>7766</c:v>
                </c:pt>
                <c:pt idx="17">
                  <c:v>4909</c:v>
                </c:pt>
                <c:pt idx="18">
                  <c:v>1944</c:v>
                </c:pt>
                <c:pt idx="19">
                  <c:v>505</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1'!$Y$165:$Y$184</c:f>
              <c:numCache>
                <c:formatCode>#,##0</c:formatCode>
                <c:ptCount val="20"/>
                <c:pt idx="0">
                  <c:v>15760</c:v>
                </c:pt>
                <c:pt idx="1">
                  <c:v>17164</c:v>
                </c:pt>
                <c:pt idx="2">
                  <c:v>19788</c:v>
                </c:pt>
                <c:pt idx="3">
                  <c:v>21384</c:v>
                </c:pt>
                <c:pt idx="4">
                  <c:v>19945</c:v>
                </c:pt>
                <c:pt idx="5">
                  <c:v>15425</c:v>
                </c:pt>
                <c:pt idx="6">
                  <c:v>19464</c:v>
                </c:pt>
                <c:pt idx="7">
                  <c:v>23706</c:v>
                </c:pt>
                <c:pt idx="8">
                  <c:v>26343</c:v>
                </c:pt>
                <c:pt idx="9">
                  <c:v>30703</c:v>
                </c:pt>
                <c:pt idx="10">
                  <c:v>31751</c:v>
                </c:pt>
                <c:pt idx="11">
                  <c:v>31331</c:v>
                </c:pt>
                <c:pt idx="12">
                  <c:v>24139</c:v>
                </c:pt>
                <c:pt idx="13">
                  <c:v>17058</c:v>
                </c:pt>
                <c:pt idx="14">
                  <c:v>13071</c:v>
                </c:pt>
                <c:pt idx="15">
                  <c:v>12307</c:v>
                </c:pt>
                <c:pt idx="16">
                  <c:v>9808</c:v>
                </c:pt>
                <c:pt idx="17">
                  <c:v>5438</c:v>
                </c:pt>
                <c:pt idx="18">
                  <c:v>2409</c:v>
                </c:pt>
                <c:pt idx="19">
                  <c:v>642</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1'!$Y$280:$Y$299</c:f>
              <c:numCache>
                <c:formatCode>#,##0</c:formatCode>
                <c:ptCount val="20"/>
                <c:pt idx="0">
                  <c:v>18579</c:v>
                </c:pt>
                <c:pt idx="1">
                  <c:v>18946</c:v>
                </c:pt>
                <c:pt idx="2">
                  <c:v>19559</c:v>
                </c:pt>
                <c:pt idx="3">
                  <c:v>21730</c:v>
                </c:pt>
                <c:pt idx="4">
                  <c:v>20688</c:v>
                </c:pt>
                <c:pt idx="5">
                  <c:v>19198</c:v>
                </c:pt>
                <c:pt idx="6">
                  <c:v>22438</c:v>
                </c:pt>
                <c:pt idx="7">
                  <c:v>23546</c:v>
                </c:pt>
                <c:pt idx="8">
                  <c:v>26504</c:v>
                </c:pt>
                <c:pt idx="9">
                  <c:v>28289</c:v>
                </c:pt>
                <c:pt idx="10">
                  <c:v>31913</c:v>
                </c:pt>
                <c:pt idx="11">
                  <c:v>32218</c:v>
                </c:pt>
                <c:pt idx="12">
                  <c:v>30986</c:v>
                </c:pt>
                <c:pt idx="13">
                  <c:v>23929</c:v>
                </c:pt>
                <c:pt idx="14">
                  <c:v>16762</c:v>
                </c:pt>
                <c:pt idx="15">
                  <c:v>12619</c:v>
                </c:pt>
                <c:pt idx="16">
                  <c:v>10706</c:v>
                </c:pt>
                <c:pt idx="17">
                  <c:v>6942</c:v>
                </c:pt>
                <c:pt idx="18">
                  <c:v>2842</c:v>
                </c:pt>
                <c:pt idx="19">
                  <c:v>834</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1'!$Y$395:$Y$414</c:f>
              <c:numCache>
                <c:formatCode>#,##0</c:formatCode>
                <c:ptCount val="20"/>
                <c:pt idx="0">
                  <c:v>18438</c:v>
                </c:pt>
                <c:pt idx="1">
                  <c:v>21322</c:v>
                </c:pt>
                <c:pt idx="2">
                  <c:v>20141</c:v>
                </c:pt>
                <c:pt idx="3">
                  <c:v>21152</c:v>
                </c:pt>
                <c:pt idx="4">
                  <c:v>20783</c:v>
                </c:pt>
                <c:pt idx="5">
                  <c:v>19048</c:v>
                </c:pt>
                <c:pt idx="6">
                  <c:v>25494</c:v>
                </c:pt>
                <c:pt idx="7">
                  <c:v>24347</c:v>
                </c:pt>
                <c:pt idx="8">
                  <c:v>26044</c:v>
                </c:pt>
                <c:pt idx="9">
                  <c:v>27563</c:v>
                </c:pt>
                <c:pt idx="10">
                  <c:v>30229</c:v>
                </c:pt>
                <c:pt idx="11">
                  <c:v>32412</c:v>
                </c:pt>
                <c:pt idx="12">
                  <c:v>31673</c:v>
                </c:pt>
                <c:pt idx="13">
                  <c:v>29916</c:v>
                </c:pt>
                <c:pt idx="14">
                  <c:v>21200</c:v>
                </c:pt>
                <c:pt idx="15">
                  <c:v>15078</c:v>
                </c:pt>
                <c:pt idx="16">
                  <c:v>10641</c:v>
                </c:pt>
                <c:pt idx="17">
                  <c:v>7812</c:v>
                </c:pt>
                <c:pt idx="18">
                  <c:v>3399</c:v>
                </c:pt>
                <c:pt idx="19">
                  <c:v>872</c:v>
                </c:pt>
              </c:numCache>
            </c:numRef>
          </c:val>
        </c:ser>
        <c:dLbls>
          <c:showLegendKey val="0"/>
          <c:showVal val="0"/>
          <c:showCatName val="0"/>
          <c:showSerName val="0"/>
          <c:showPercent val="0"/>
          <c:showBubbleSize val="0"/>
        </c:dLbls>
        <c:gapWidth val="50"/>
        <c:axId val="1447513824"/>
        <c:axId val="1447514216"/>
      </c:barChart>
      <c:catAx>
        <c:axId val="1447513824"/>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1447514216"/>
        <c:crosses val="autoZero"/>
        <c:auto val="1"/>
        <c:lblAlgn val="ctr"/>
        <c:lblOffset val="100"/>
        <c:tickLblSkip val="2"/>
        <c:tickMarkSkip val="1"/>
        <c:noMultiLvlLbl val="0"/>
      </c:catAx>
      <c:valAx>
        <c:axId val="1447514216"/>
        <c:scaling>
          <c:orientation val="minMax"/>
          <c:max val="35000"/>
          <c:min val="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47513824"/>
        <c:crosses val="autoZero"/>
        <c:crossBetween val="between"/>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7982571257540175"/>
          <c:w val="0.11702127659574468"/>
          <c:h val="0.18640396924068703"/>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Male Insured Persons by Age Cohort
Western Australia</a:t>
            </a:r>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1'!$Z$50:$Z$69</c:f>
              <c:numCache>
                <c:formatCode>#,##0</c:formatCode>
                <c:ptCount val="20"/>
                <c:pt idx="0">
                  <c:v>26907</c:v>
                </c:pt>
                <c:pt idx="1">
                  <c:v>32131</c:v>
                </c:pt>
                <c:pt idx="2">
                  <c:v>36858</c:v>
                </c:pt>
                <c:pt idx="3">
                  <c:v>36184</c:v>
                </c:pt>
                <c:pt idx="4">
                  <c:v>19507</c:v>
                </c:pt>
                <c:pt idx="5">
                  <c:v>18599</c:v>
                </c:pt>
                <c:pt idx="6">
                  <c:v>31399</c:v>
                </c:pt>
                <c:pt idx="7">
                  <c:v>36942</c:v>
                </c:pt>
                <c:pt idx="8">
                  <c:v>40377</c:v>
                </c:pt>
                <c:pt idx="9">
                  <c:v>41184</c:v>
                </c:pt>
                <c:pt idx="10">
                  <c:v>40724</c:v>
                </c:pt>
                <c:pt idx="11">
                  <c:v>29612</c:v>
                </c:pt>
                <c:pt idx="12">
                  <c:v>21458</c:v>
                </c:pt>
                <c:pt idx="13">
                  <c:v>14697</c:v>
                </c:pt>
                <c:pt idx="14">
                  <c:v>11598</c:v>
                </c:pt>
                <c:pt idx="15">
                  <c:v>5712</c:v>
                </c:pt>
                <c:pt idx="16">
                  <c:v>2729</c:v>
                </c:pt>
                <c:pt idx="17">
                  <c:v>1418</c:v>
                </c:pt>
                <c:pt idx="18">
                  <c:v>420</c:v>
                </c:pt>
                <c:pt idx="19">
                  <c:v>123</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1'!$Z$165:$Z$184</c:f>
              <c:numCache>
                <c:formatCode>#,##0</c:formatCode>
                <c:ptCount val="20"/>
                <c:pt idx="0">
                  <c:v>28382</c:v>
                </c:pt>
                <c:pt idx="1">
                  <c:v>30149</c:v>
                </c:pt>
                <c:pt idx="2">
                  <c:v>33297</c:v>
                </c:pt>
                <c:pt idx="3">
                  <c:v>35847</c:v>
                </c:pt>
                <c:pt idx="4">
                  <c:v>27367</c:v>
                </c:pt>
                <c:pt idx="5">
                  <c:v>22706</c:v>
                </c:pt>
                <c:pt idx="6">
                  <c:v>29455</c:v>
                </c:pt>
                <c:pt idx="7">
                  <c:v>35220</c:v>
                </c:pt>
                <c:pt idx="8">
                  <c:v>37312</c:v>
                </c:pt>
                <c:pt idx="9">
                  <c:v>40454</c:v>
                </c:pt>
                <c:pt idx="10">
                  <c:v>40254</c:v>
                </c:pt>
                <c:pt idx="11">
                  <c:v>39276</c:v>
                </c:pt>
                <c:pt idx="12">
                  <c:v>29630</c:v>
                </c:pt>
                <c:pt idx="13">
                  <c:v>20789</c:v>
                </c:pt>
                <c:pt idx="14">
                  <c:v>14108</c:v>
                </c:pt>
                <c:pt idx="15">
                  <c:v>10803</c:v>
                </c:pt>
                <c:pt idx="16">
                  <c:v>5140</c:v>
                </c:pt>
                <c:pt idx="17">
                  <c:v>1857</c:v>
                </c:pt>
                <c:pt idx="18">
                  <c:v>618</c:v>
                </c:pt>
                <c:pt idx="19">
                  <c:v>136</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1'!$Z$280:$Z$299</c:f>
              <c:numCache>
                <c:formatCode>#,##0</c:formatCode>
                <c:ptCount val="20"/>
                <c:pt idx="0">
                  <c:v>39543</c:v>
                </c:pt>
                <c:pt idx="1">
                  <c:v>39069</c:v>
                </c:pt>
                <c:pt idx="2">
                  <c:v>39424</c:v>
                </c:pt>
                <c:pt idx="3">
                  <c:v>41036</c:v>
                </c:pt>
                <c:pt idx="4">
                  <c:v>34236</c:v>
                </c:pt>
                <c:pt idx="5">
                  <c:v>37043</c:v>
                </c:pt>
                <c:pt idx="6">
                  <c:v>43278</c:v>
                </c:pt>
                <c:pt idx="7">
                  <c:v>44735</c:v>
                </c:pt>
                <c:pt idx="8">
                  <c:v>47627</c:v>
                </c:pt>
                <c:pt idx="9">
                  <c:v>47039</c:v>
                </c:pt>
                <c:pt idx="10">
                  <c:v>46954</c:v>
                </c:pt>
                <c:pt idx="11">
                  <c:v>43490</c:v>
                </c:pt>
                <c:pt idx="12">
                  <c:v>39633</c:v>
                </c:pt>
                <c:pt idx="13">
                  <c:v>28756</c:v>
                </c:pt>
                <c:pt idx="14">
                  <c:v>19461</c:v>
                </c:pt>
                <c:pt idx="15">
                  <c:v>12792</c:v>
                </c:pt>
                <c:pt idx="16">
                  <c:v>8810</c:v>
                </c:pt>
                <c:pt idx="17">
                  <c:v>3384</c:v>
                </c:pt>
                <c:pt idx="18">
                  <c:v>883</c:v>
                </c:pt>
                <c:pt idx="19">
                  <c:v>192</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1'!$Z$395:$Z$414</c:f>
              <c:numCache>
                <c:formatCode>#,##0</c:formatCode>
                <c:ptCount val="20"/>
                <c:pt idx="0">
                  <c:v>44640</c:v>
                </c:pt>
                <c:pt idx="1">
                  <c:v>49324</c:v>
                </c:pt>
                <c:pt idx="2">
                  <c:v>45504</c:v>
                </c:pt>
                <c:pt idx="3">
                  <c:v>44060</c:v>
                </c:pt>
                <c:pt idx="4">
                  <c:v>36251</c:v>
                </c:pt>
                <c:pt idx="5">
                  <c:v>38454</c:v>
                </c:pt>
                <c:pt idx="6">
                  <c:v>54727</c:v>
                </c:pt>
                <c:pt idx="7">
                  <c:v>53144</c:v>
                </c:pt>
                <c:pt idx="8">
                  <c:v>51833</c:v>
                </c:pt>
                <c:pt idx="9">
                  <c:v>53218</c:v>
                </c:pt>
                <c:pt idx="10">
                  <c:v>50464</c:v>
                </c:pt>
                <c:pt idx="11">
                  <c:v>48312</c:v>
                </c:pt>
                <c:pt idx="12">
                  <c:v>42567</c:v>
                </c:pt>
                <c:pt idx="13">
                  <c:v>37076</c:v>
                </c:pt>
                <c:pt idx="14">
                  <c:v>26113</c:v>
                </c:pt>
                <c:pt idx="15">
                  <c:v>17326</c:v>
                </c:pt>
                <c:pt idx="16">
                  <c:v>10470</c:v>
                </c:pt>
                <c:pt idx="17">
                  <c:v>5909</c:v>
                </c:pt>
                <c:pt idx="18">
                  <c:v>1624</c:v>
                </c:pt>
                <c:pt idx="19">
                  <c:v>230</c:v>
                </c:pt>
              </c:numCache>
            </c:numRef>
          </c:val>
        </c:ser>
        <c:dLbls>
          <c:showLegendKey val="0"/>
          <c:showVal val="0"/>
          <c:showCatName val="0"/>
          <c:showSerName val="0"/>
          <c:showPercent val="0"/>
          <c:showBubbleSize val="0"/>
        </c:dLbls>
        <c:gapWidth val="50"/>
        <c:axId val="1447516568"/>
        <c:axId val="595736944"/>
      </c:barChart>
      <c:catAx>
        <c:axId val="1447516568"/>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595736944"/>
        <c:crosses val="autoZero"/>
        <c:auto val="1"/>
        <c:lblAlgn val="ctr"/>
        <c:lblOffset val="100"/>
        <c:tickLblSkip val="2"/>
        <c:tickMarkSkip val="1"/>
        <c:noMultiLvlLbl val="0"/>
      </c:catAx>
      <c:valAx>
        <c:axId val="595736944"/>
        <c:scaling>
          <c:orientation val="minMax"/>
          <c:max val="60000"/>
          <c:min val="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47516568"/>
        <c:crosses val="autoZero"/>
        <c:crossBetween val="between"/>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7982571257540175"/>
          <c:w val="0.11702127659574468"/>
          <c:h val="0.18640396924068703"/>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Female Insured Persons by Age Cohort
Western Australia</a:t>
            </a:r>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1'!$AA$50:$AA$69</c:f>
              <c:numCache>
                <c:formatCode>#,##0</c:formatCode>
                <c:ptCount val="20"/>
                <c:pt idx="0">
                  <c:v>25293</c:v>
                </c:pt>
                <c:pt idx="1">
                  <c:v>30460</c:v>
                </c:pt>
                <c:pt idx="2">
                  <c:v>34934</c:v>
                </c:pt>
                <c:pt idx="3">
                  <c:v>34800</c:v>
                </c:pt>
                <c:pt idx="4">
                  <c:v>21910</c:v>
                </c:pt>
                <c:pt idx="5">
                  <c:v>23669</c:v>
                </c:pt>
                <c:pt idx="6">
                  <c:v>35417</c:v>
                </c:pt>
                <c:pt idx="7">
                  <c:v>39775</c:v>
                </c:pt>
                <c:pt idx="8">
                  <c:v>42858</c:v>
                </c:pt>
                <c:pt idx="9">
                  <c:v>43019</c:v>
                </c:pt>
                <c:pt idx="10">
                  <c:v>40025</c:v>
                </c:pt>
                <c:pt idx="11">
                  <c:v>27751</c:v>
                </c:pt>
                <c:pt idx="12">
                  <c:v>20190</c:v>
                </c:pt>
                <c:pt idx="13">
                  <c:v>14419</c:v>
                </c:pt>
                <c:pt idx="14">
                  <c:v>12358</c:v>
                </c:pt>
                <c:pt idx="15">
                  <c:v>9224</c:v>
                </c:pt>
                <c:pt idx="16">
                  <c:v>5679</c:v>
                </c:pt>
                <c:pt idx="17">
                  <c:v>3424</c:v>
                </c:pt>
                <c:pt idx="18">
                  <c:v>1241</c:v>
                </c:pt>
                <c:pt idx="19">
                  <c:v>353</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1'!$AA$165:$AA$184</c:f>
              <c:numCache>
                <c:formatCode>#,##0</c:formatCode>
                <c:ptCount val="20"/>
                <c:pt idx="0">
                  <c:v>26771</c:v>
                </c:pt>
                <c:pt idx="1">
                  <c:v>28317</c:v>
                </c:pt>
                <c:pt idx="2">
                  <c:v>31496</c:v>
                </c:pt>
                <c:pt idx="3">
                  <c:v>34524</c:v>
                </c:pt>
                <c:pt idx="4">
                  <c:v>28858</c:v>
                </c:pt>
                <c:pt idx="5">
                  <c:v>26124</c:v>
                </c:pt>
                <c:pt idx="6">
                  <c:v>33196</c:v>
                </c:pt>
                <c:pt idx="7">
                  <c:v>38409</c:v>
                </c:pt>
                <c:pt idx="8">
                  <c:v>39706</c:v>
                </c:pt>
                <c:pt idx="9">
                  <c:v>42774</c:v>
                </c:pt>
                <c:pt idx="10">
                  <c:v>42588</c:v>
                </c:pt>
                <c:pt idx="11">
                  <c:v>39279</c:v>
                </c:pt>
                <c:pt idx="12">
                  <c:v>28617</c:v>
                </c:pt>
                <c:pt idx="13">
                  <c:v>20443</c:v>
                </c:pt>
                <c:pt idx="14">
                  <c:v>14899</c:v>
                </c:pt>
                <c:pt idx="15">
                  <c:v>12096</c:v>
                </c:pt>
                <c:pt idx="16">
                  <c:v>8292</c:v>
                </c:pt>
                <c:pt idx="17">
                  <c:v>4331</c:v>
                </c:pt>
                <c:pt idx="18">
                  <c:v>1913</c:v>
                </c:pt>
                <c:pt idx="19">
                  <c:v>524</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1'!$AA$280:$AA$299</c:f>
              <c:numCache>
                <c:formatCode>#,##0</c:formatCode>
                <c:ptCount val="20"/>
                <c:pt idx="0">
                  <c:v>37134</c:v>
                </c:pt>
                <c:pt idx="1">
                  <c:v>37016</c:v>
                </c:pt>
                <c:pt idx="2">
                  <c:v>37177</c:v>
                </c:pt>
                <c:pt idx="3">
                  <c:v>38965</c:v>
                </c:pt>
                <c:pt idx="4">
                  <c:v>35386</c:v>
                </c:pt>
                <c:pt idx="5">
                  <c:v>39934</c:v>
                </c:pt>
                <c:pt idx="6">
                  <c:v>45154</c:v>
                </c:pt>
                <c:pt idx="7">
                  <c:v>46460</c:v>
                </c:pt>
                <c:pt idx="8">
                  <c:v>48989</c:v>
                </c:pt>
                <c:pt idx="9">
                  <c:v>48306</c:v>
                </c:pt>
                <c:pt idx="10">
                  <c:v>48742</c:v>
                </c:pt>
                <c:pt idx="11">
                  <c:v>45443</c:v>
                </c:pt>
                <c:pt idx="12">
                  <c:v>39971</c:v>
                </c:pt>
                <c:pt idx="13">
                  <c:v>28442</c:v>
                </c:pt>
                <c:pt idx="14">
                  <c:v>20063</c:v>
                </c:pt>
                <c:pt idx="15">
                  <c:v>14310</c:v>
                </c:pt>
                <c:pt idx="16">
                  <c:v>10639</c:v>
                </c:pt>
                <c:pt idx="17">
                  <c:v>6032</c:v>
                </c:pt>
                <c:pt idx="18">
                  <c:v>2368</c:v>
                </c:pt>
                <c:pt idx="19">
                  <c:v>643</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1'!$AA$395:$AA$414</c:f>
              <c:numCache>
                <c:formatCode>#,##0</c:formatCode>
                <c:ptCount val="20"/>
                <c:pt idx="0">
                  <c:v>42247</c:v>
                </c:pt>
                <c:pt idx="1">
                  <c:v>46444</c:v>
                </c:pt>
                <c:pt idx="2">
                  <c:v>42071</c:v>
                </c:pt>
                <c:pt idx="3">
                  <c:v>42663</c:v>
                </c:pt>
                <c:pt idx="4">
                  <c:v>38393</c:v>
                </c:pt>
                <c:pt idx="5">
                  <c:v>45000</c:v>
                </c:pt>
                <c:pt idx="6">
                  <c:v>58413</c:v>
                </c:pt>
                <c:pt idx="7">
                  <c:v>53688</c:v>
                </c:pt>
                <c:pt idx="8">
                  <c:v>54151</c:v>
                </c:pt>
                <c:pt idx="9">
                  <c:v>53149</c:v>
                </c:pt>
                <c:pt idx="10">
                  <c:v>52472</c:v>
                </c:pt>
                <c:pt idx="11">
                  <c:v>49662</c:v>
                </c:pt>
                <c:pt idx="12">
                  <c:v>44303</c:v>
                </c:pt>
                <c:pt idx="13">
                  <c:v>37542</c:v>
                </c:pt>
                <c:pt idx="14">
                  <c:v>25008</c:v>
                </c:pt>
                <c:pt idx="15">
                  <c:v>17699</c:v>
                </c:pt>
                <c:pt idx="16">
                  <c:v>12057</c:v>
                </c:pt>
                <c:pt idx="17">
                  <c:v>7544</c:v>
                </c:pt>
                <c:pt idx="18">
                  <c:v>3117</c:v>
                </c:pt>
                <c:pt idx="19">
                  <c:v>811</c:v>
                </c:pt>
              </c:numCache>
            </c:numRef>
          </c:val>
        </c:ser>
        <c:dLbls>
          <c:showLegendKey val="0"/>
          <c:showVal val="0"/>
          <c:showCatName val="0"/>
          <c:showSerName val="0"/>
          <c:showPercent val="0"/>
          <c:showBubbleSize val="0"/>
        </c:dLbls>
        <c:gapWidth val="50"/>
        <c:axId val="595733808"/>
        <c:axId val="595734592"/>
      </c:barChart>
      <c:catAx>
        <c:axId val="595733808"/>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595734592"/>
        <c:crosses val="autoZero"/>
        <c:auto val="1"/>
        <c:lblAlgn val="ctr"/>
        <c:lblOffset val="100"/>
        <c:tickLblSkip val="2"/>
        <c:tickMarkSkip val="1"/>
        <c:noMultiLvlLbl val="0"/>
      </c:catAx>
      <c:valAx>
        <c:axId val="595734592"/>
        <c:scaling>
          <c:orientation val="minMax"/>
          <c:max val="60000"/>
          <c:min val="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95733808"/>
        <c:crosses val="autoZero"/>
        <c:crossBetween val="between"/>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7982571257540175"/>
          <c:w val="0.11702127659574468"/>
          <c:h val="0.18640396924068703"/>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Male Insured Persons by Age Cohort
Tasmania</a:t>
            </a:r>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1'!$AB$50:$AB$69</c:f>
              <c:numCache>
                <c:formatCode>#,##0</c:formatCode>
                <c:ptCount val="20"/>
                <c:pt idx="0">
                  <c:v>5686</c:v>
                </c:pt>
                <c:pt idx="1">
                  <c:v>7389</c:v>
                </c:pt>
                <c:pt idx="2">
                  <c:v>8641</c:v>
                </c:pt>
                <c:pt idx="3">
                  <c:v>7850</c:v>
                </c:pt>
                <c:pt idx="4">
                  <c:v>3818</c:v>
                </c:pt>
                <c:pt idx="5">
                  <c:v>3488</c:v>
                </c:pt>
                <c:pt idx="6">
                  <c:v>6211</c:v>
                </c:pt>
                <c:pt idx="7">
                  <c:v>8036</c:v>
                </c:pt>
                <c:pt idx="8">
                  <c:v>9599</c:v>
                </c:pt>
                <c:pt idx="9">
                  <c:v>9649</c:v>
                </c:pt>
                <c:pt idx="10">
                  <c:v>9494</c:v>
                </c:pt>
                <c:pt idx="11">
                  <c:v>7189</c:v>
                </c:pt>
                <c:pt idx="12">
                  <c:v>5550</c:v>
                </c:pt>
                <c:pt idx="13">
                  <c:v>4074</c:v>
                </c:pt>
                <c:pt idx="14">
                  <c:v>3342</c:v>
                </c:pt>
                <c:pt idx="15">
                  <c:v>1412</c:v>
                </c:pt>
                <c:pt idx="16">
                  <c:v>718</c:v>
                </c:pt>
                <c:pt idx="17">
                  <c:v>353</c:v>
                </c:pt>
                <c:pt idx="18">
                  <c:v>104</c:v>
                </c:pt>
                <c:pt idx="19">
                  <c:v>28</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1'!$AB$165:$AB$184</c:f>
              <c:numCache>
                <c:formatCode>#,##0</c:formatCode>
                <c:ptCount val="20"/>
                <c:pt idx="0">
                  <c:v>4824</c:v>
                </c:pt>
                <c:pt idx="1">
                  <c:v>5613</c:v>
                </c:pt>
                <c:pt idx="2">
                  <c:v>6888</c:v>
                </c:pt>
                <c:pt idx="3">
                  <c:v>7701</c:v>
                </c:pt>
                <c:pt idx="4">
                  <c:v>5565</c:v>
                </c:pt>
                <c:pt idx="5">
                  <c:v>3039</c:v>
                </c:pt>
                <c:pt idx="6">
                  <c:v>4512</c:v>
                </c:pt>
                <c:pt idx="7">
                  <c:v>6077</c:v>
                </c:pt>
                <c:pt idx="8">
                  <c:v>6918</c:v>
                </c:pt>
                <c:pt idx="9">
                  <c:v>8809</c:v>
                </c:pt>
                <c:pt idx="10">
                  <c:v>9104</c:v>
                </c:pt>
                <c:pt idx="11">
                  <c:v>9099</c:v>
                </c:pt>
                <c:pt idx="12">
                  <c:v>7397</c:v>
                </c:pt>
                <c:pt idx="13">
                  <c:v>5314</c:v>
                </c:pt>
                <c:pt idx="14">
                  <c:v>3793</c:v>
                </c:pt>
                <c:pt idx="15">
                  <c:v>3105</c:v>
                </c:pt>
                <c:pt idx="16">
                  <c:v>1324</c:v>
                </c:pt>
                <c:pt idx="17">
                  <c:v>419</c:v>
                </c:pt>
                <c:pt idx="18">
                  <c:v>157</c:v>
                </c:pt>
                <c:pt idx="19">
                  <c:v>27</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1'!$AB$280:$AB$299</c:f>
              <c:numCache>
                <c:formatCode>#,##0</c:formatCode>
                <c:ptCount val="20"/>
                <c:pt idx="0">
                  <c:v>5285</c:v>
                </c:pt>
                <c:pt idx="1">
                  <c:v>5871</c:v>
                </c:pt>
                <c:pt idx="2">
                  <c:v>6337</c:v>
                </c:pt>
                <c:pt idx="3">
                  <c:v>7368</c:v>
                </c:pt>
                <c:pt idx="4">
                  <c:v>6082</c:v>
                </c:pt>
                <c:pt idx="5">
                  <c:v>3916</c:v>
                </c:pt>
                <c:pt idx="6">
                  <c:v>4990</c:v>
                </c:pt>
                <c:pt idx="7">
                  <c:v>5640</c:v>
                </c:pt>
                <c:pt idx="8">
                  <c:v>6941</c:v>
                </c:pt>
                <c:pt idx="9">
                  <c:v>7549</c:v>
                </c:pt>
                <c:pt idx="10">
                  <c:v>9351</c:v>
                </c:pt>
                <c:pt idx="11">
                  <c:v>9442</c:v>
                </c:pt>
                <c:pt idx="12">
                  <c:v>9210</c:v>
                </c:pt>
                <c:pt idx="13">
                  <c:v>7293</c:v>
                </c:pt>
                <c:pt idx="14">
                  <c:v>5092</c:v>
                </c:pt>
                <c:pt idx="15">
                  <c:v>3468</c:v>
                </c:pt>
                <c:pt idx="16">
                  <c:v>2519</c:v>
                </c:pt>
                <c:pt idx="17">
                  <c:v>863</c:v>
                </c:pt>
                <c:pt idx="18">
                  <c:v>186</c:v>
                </c:pt>
                <c:pt idx="19">
                  <c:v>39</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1'!$AB$395:$AB$414</c:f>
              <c:numCache>
                <c:formatCode>#,##0</c:formatCode>
                <c:ptCount val="20"/>
                <c:pt idx="0">
                  <c:v>5050</c:v>
                </c:pt>
                <c:pt idx="1">
                  <c:v>6225</c:v>
                </c:pt>
                <c:pt idx="2">
                  <c:v>6374</c:v>
                </c:pt>
                <c:pt idx="3">
                  <c:v>6617</c:v>
                </c:pt>
                <c:pt idx="4">
                  <c:v>5741</c:v>
                </c:pt>
                <c:pt idx="5">
                  <c:v>3775</c:v>
                </c:pt>
                <c:pt idx="6">
                  <c:v>5533</c:v>
                </c:pt>
                <c:pt idx="7">
                  <c:v>5692</c:v>
                </c:pt>
                <c:pt idx="8">
                  <c:v>6167</c:v>
                </c:pt>
                <c:pt idx="9">
                  <c:v>7321</c:v>
                </c:pt>
                <c:pt idx="10">
                  <c:v>7868</c:v>
                </c:pt>
                <c:pt idx="11">
                  <c:v>9554</c:v>
                </c:pt>
                <c:pt idx="12">
                  <c:v>9435</c:v>
                </c:pt>
                <c:pt idx="13">
                  <c:v>8954</c:v>
                </c:pt>
                <c:pt idx="14">
                  <c:v>6705</c:v>
                </c:pt>
                <c:pt idx="15">
                  <c:v>4577</c:v>
                </c:pt>
                <c:pt idx="16">
                  <c:v>2741</c:v>
                </c:pt>
                <c:pt idx="17">
                  <c:v>1623</c:v>
                </c:pt>
                <c:pt idx="18">
                  <c:v>391</c:v>
                </c:pt>
                <c:pt idx="19">
                  <c:v>46</c:v>
                </c:pt>
              </c:numCache>
            </c:numRef>
          </c:val>
        </c:ser>
        <c:dLbls>
          <c:showLegendKey val="0"/>
          <c:showVal val="0"/>
          <c:showCatName val="0"/>
          <c:showSerName val="0"/>
          <c:showPercent val="0"/>
          <c:showBubbleSize val="0"/>
        </c:dLbls>
        <c:gapWidth val="50"/>
        <c:axId val="595730280"/>
        <c:axId val="595737336"/>
      </c:barChart>
      <c:catAx>
        <c:axId val="595730280"/>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595737336"/>
        <c:crosses val="autoZero"/>
        <c:auto val="1"/>
        <c:lblAlgn val="ctr"/>
        <c:lblOffset val="100"/>
        <c:tickLblSkip val="2"/>
        <c:tickMarkSkip val="1"/>
        <c:noMultiLvlLbl val="0"/>
      </c:catAx>
      <c:valAx>
        <c:axId val="595737336"/>
        <c:scaling>
          <c:orientation val="minMax"/>
          <c:max val="12000"/>
          <c:min val="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95730280"/>
        <c:crosses val="autoZero"/>
        <c:crossBetween val="between"/>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3889004006078187"/>
          <c:w val="0.11702127659574468"/>
          <c:h val="0.18640396924068703"/>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Female Insured Persons by Age Cohort
Tasmania</a:t>
            </a:r>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1'!$AC$50:$AC$69</c:f>
              <c:numCache>
                <c:formatCode>#,##0</c:formatCode>
                <c:ptCount val="20"/>
                <c:pt idx="0">
                  <c:v>5229</c:v>
                </c:pt>
                <c:pt idx="1">
                  <c:v>6970</c:v>
                </c:pt>
                <c:pt idx="2">
                  <c:v>8182</c:v>
                </c:pt>
                <c:pt idx="3">
                  <c:v>7857</c:v>
                </c:pt>
                <c:pt idx="4">
                  <c:v>4424</c:v>
                </c:pt>
                <c:pt idx="5">
                  <c:v>4670</c:v>
                </c:pt>
                <c:pt idx="6">
                  <c:v>7395</c:v>
                </c:pt>
                <c:pt idx="7">
                  <c:v>9160</c:v>
                </c:pt>
                <c:pt idx="8">
                  <c:v>10391</c:v>
                </c:pt>
                <c:pt idx="9">
                  <c:v>10354</c:v>
                </c:pt>
                <c:pt idx="10">
                  <c:v>9876</c:v>
                </c:pt>
                <c:pt idx="11">
                  <c:v>7137</c:v>
                </c:pt>
                <c:pt idx="12">
                  <c:v>5553</c:v>
                </c:pt>
                <c:pt idx="13">
                  <c:v>4191</c:v>
                </c:pt>
                <c:pt idx="14">
                  <c:v>3815</c:v>
                </c:pt>
                <c:pt idx="15">
                  <c:v>2923</c:v>
                </c:pt>
                <c:pt idx="16">
                  <c:v>1868</c:v>
                </c:pt>
                <c:pt idx="17">
                  <c:v>1024</c:v>
                </c:pt>
                <c:pt idx="18">
                  <c:v>372</c:v>
                </c:pt>
                <c:pt idx="19">
                  <c:v>85</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1'!$AC$165:$AC$184</c:f>
              <c:numCache>
                <c:formatCode>#,##0</c:formatCode>
                <c:ptCount val="20"/>
                <c:pt idx="0">
                  <c:v>4458</c:v>
                </c:pt>
                <c:pt idx="1">
                  <c:v>5279</c:v>
                </c:pt>
                <c:pt idx="2">
                  <c:v>6349</c:v>
                </c:pt>
                <c:pt idx="3">
                  <c:v>7447</c:v>
                </c:pt>
                <c:pt idx="4">
                  <c:v>5841</c:v>
                </c:pt>
                <c:pt idx="5">
                  <c:v>3878</c:v>
                </c:pt>
                <c:pt idx="6">
                  <c:v>5568</c:v>
                </c:pt>
                <c:pt idx="7">
                  <c:v>7118</c:v>
                </c:pt>
                <c:pt idx="8">
                  <c:v>8141</c:v>
                </c:pt>
                <c:pt idx="9">
                  <c:v>9906</c:v>
                </c:pt>
                <c:pt idx="10">
                  <c:v>9948</c:v>
                </c:pt>
                <c:pt idx="11">
                  <c:v>9612</c:v>
                </c:pt>
                <c:pt idx="12">
                  <c:v>7501</c:v>
                </c:pt>
                <c:pt idx="13">
                  <c:v>5496</c:v>
                </c:pt>
                <c:pt idx="14">
                  <c:v>4132</c:v>
                </c:pt>
                <c:pt idx="15">
                  <c:v>3537</c:v>
                </c:pt>
                <c:pt idx="16">
                  <c:v>2537</c:v>
                </c:pt>
                <c:pt idx="17">
                  <c:v>1301</c:v>
                </c:pt>
                <c:pt idx="18">
                  <c:v>566</c:v>
                </c:pt>
                <c:pt idx="19">
                  <c:v>133</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1'!$AC$280:$AC$299</c:f>
              <c:numCache>
                <c:formatCode>#,##0</c:formatCode>
                <c:ptCount val="20"/>
                <c:pt idx="0">
                  <c:v>5124</c:v>
                </c:pt>
                <c:pt idx="1">
                  <c:v>5450</c:v>
                </c:pt>
                <c:pt idx="2">
                  <c:v>6005</c:v>
                </c:pt>
                <c:pt idx="3">
                  <c:v>6827</c:v>
                </c:pt>
                <c:pt idx="4">
                  <c:v>6248</c:v>
                </c:pt>
                <c:pt idx="5">
                  <c:v>4790</c:v>
                </c:pt>
                <c:pt idx="6">
                  <c:v>5886</c:v>
                </c:pt>
                <c:pt idx="7">
                  <c:v>6747</c:v>
                </c:pt>
                <c:pt idx="8">
                  <c:v>7945</c:v>
                </c:pt>
                <c:pt idx="9">
                  <c:v>8872</c:v>
                </c:pt>
                <c:pt idx="10">
                  <c:v>10627</c:v>
                </c:pt>
                <c:pt idx="11">
                  <c:v>10456</c:v>
                </c:pt>
                <c:pt idx="12">
                  <c:v>9839</c:v>
                </c:pt>
                <c:pt idx="13">
                  <c:v>7539</c:v>
                </c:pt>
                <c:pt idx="14">
                  <c:v>5447</c:v>
                </c:pt>
                <c:pt idx="15">
                  <c:v>4012</c:v>
                </c:pt>
                <c:pt idx="16">
                  <c:v>3019</c:v>
                </c:pt>
                <c:pt idx="17">
                  <c:v>1704</c:v>
                </c:pt>
                <c:pt idx="18">
                  <c:v>643</c:v>
                </c:pt>
                <c:pt idx="19">
                  <c:v>189</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1'!$AC$395:$AC$414</c:f>
              <c:numCache>
                <c:formatCode>#,##0</c:formatCode>
                <c:ptCount val="20"/>
                <c:pt idx="0">
                  <c:v>4891</c:v>
                </c:pt>
                <c:pt idx="1">
                  <c:v>5979</c:v>
                </c:pt>
                <c:pt idx="2">
                  <c:v>5938</c:v>
                </c:pt>
                <c:pt idx="3">
                  <c:v>6473</c:v>
                </c:pt>
                <c:pt idx="4">
                  <c:v>6030</c:v>
                </c:pt>
                <c:pt idx="5">
                  <c:v>4763</c:v>
                </c:pt>
                <c:pt idx="6">
                  <c:v>6587</c:v>
                </c:pt>
                <c:pt idx="7">
                  <c:v>6495</c:v>
                </c:pt>
                <c:pt idx="8">
                  <c:v>7681</c:v>
                </c:pt>
                <c:pt idx="9">
                  <c:v>8446</c:v>
                </c:pt>
                <c:pt idx="10">
                  <c:v>9782</c:v>
                </c:pt>
                <c:pt idx="11">
                  <c:v>10904</c:v>
                </c:pt>
                <c:pt idx="12">
                  <c:v>10418</c:v>
                </c:pt>
                <c:pt idx="13">
                  <c:v>9669</c:v>
                </c:pt>
                <c:pt idx="14">
                  <c:v>6771</c:v>
                </c:pt>
                <c:pt idx="15">
                  <c:v>4811</c:v>
                </c:pt>
                <c:pt idx="16">
                  <c:v>3350</c:v>
                </c:pt>
                <c:pt idx="17">
                  <c:v>2037</c:v>
                </c:pt>
                <c:pt idx="18">
                  <c:v>780</c:v>
                </c:pt>
                <c:pt idx="19">
                  <c:v>171</c:v>
                </c:pt>
              </c:numCache>
            </c:numRef>
          </c:val>
        </c:ser>
        <c:dLbls>
          <c:showLegendKey val="0"/>
          <c:showVal val="0"/>
          <c:showCatName val="0"/>
          <c:showSerName val="0"/>
          <c:showPercent val="0"/>
          <c:showBubbleSize val="0"/>
        </c:dLbls>
        <c:gapWidth val="50"/>
        <c:axId val="595733416"/>
        <c:axId val="595732240"/>
      </c:barChart>
      <c:catAx>
        <c:axId val="595733416"/>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595732240"/>
        <c:crosses val="autoZero"/>
        <c:auto val="1"/>
        <c:lblAlgn val="ctr"/>
        <c:lblOffset val="100"/>
        <c:tickLblSkip val="2"/>
        <c:tickMarkSkip val="1"/>
        <c:noMultiLvlLbl val="0"/>
      </c:catAx>
      <c:valAx>
        <c:axId val="595732240"/>
        <c:scaling>
          <c:orientation val="minMax"/>
          <c:max val="12000"/>
          <c:min val="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95733416"/>
        <c:crosses val="autoZero"/>
        <c:crossBetween val="between"/>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4766196988534327"/>
          <c:w val="0.11702127659574468"/>
          <c:h val="0.186403969240687"/>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Narrow" pitchFamily="34" charset="0"/>
                <a:ea typeface="Verdana"/>
                <a:cs typeface="Verdana"/>
              </a:defRPr>
            </a:pPr>
            <a:r>
              <a:rPr lang="en-AU">
                <a:latin typeface="Arial Narrow" pitchFamily="34" charset="0"/>
              </a:rPr>
              <a:t>Annual per cent change in number of people with hospital treatment insurance by age cohort - Australia</a:t>
            </a:r>
          </a:p>
        </c:rich>
      </c:tx>
      <c:layout>
        <c:manualLayout>
          <c:xMode val="edge"/>
          <c:yMode val="edge"/>
          <c:x val="0.15662668055539997"/>
          <c:y val="3.0674915635545554E-2"/>
        </c:manualLayout>
      </c:layout>
      <c:overlay val="0"/>
      <c:spPr>
        <a:noFill/>
        <a:ln w="25400">
          <a:noFill/>
        </a:ln>
      </c:spPr>
    </c:title>
    <c:autoTitleDeleted val="0"/>
    <c:plotArea>
      <c:layout>
        <c:manualLayout>
          <c:layoutTarget val="inner"/>
          <c:xMode val="edge"/>
          <c:yMode val="edge"/>
          <c:x val="5.8115985857386601E-2"/>
          <c:y val="0.17719733537944052"/>
          <c:w val="0.92806024424756295"/>
          <c:h val="0.65569940494958412"/>
        </c:manualLayout>
      </c:layout>
      <c:barChart>
        <c:barDir val="col"/>
        <c:grouping val="clustered"/>
        <c:varyColors val="0"/>
        <c:ser>
          <c:idx val="4"/>
          <c:order val="1"/>
          <c:tx>
            <c:strRef>
              <c:f>'Charts pg3'!$AC$5</c:f>
              <c:strCache>
                <c:ptCount val="1"/>
                <c:pt idx="0">
                  <c:v>2015</c:v>
                </c:pt>
              </c:strCache>
            </c:strRef>
          </c:tx>
          <c:spPr>
            <a:solidFill>
              <a:srgbClr val="CCCC00"/>
            </a:solidFill>
            <a:ln w="12700">
              <a:solidFill>
                <a:srgbClr val="000000"/>
              </a:solidFill>
              <a:prstDash val="solid"/>
            </a:ln>
          </c:spPr>
          <c:invertIfNegative val="0"/>
          <c:cat>
            <c:strRef>
              <c:f>'Charts pg3'!$M$6:$M$25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pg3'!$AC$6:$AC$25</c:f>
              <c:numCache>
                <c:formatCode>0.00%</c:formatCode>
                <c:ptCount val="20"/>
                <c:pt idx="0">
                  <c:v>-1.4993184915946811E-3</c:v>
                </c:pt>
                <c:pt idx="1">
                  <c:v>1.7272131650793998E-2</c:v>
                </c:pt>
                <c:pt idx="2">
                  <c:v>1.709210432166719E-2</c:v>
                </c:pt>
                <c:pt idx="3">
                  <c:v>-1.9629515543551079E-4</c:v>
                </c:pt>
                <c:pt idx="4">
                  <c:v>-1.5751985882784814E-2</c:v>
                </c:pt>
                <c:pt idx="5">
                  <c:v>-1.6128944361590625E-2</c:v>
                </c:pt>
                <c:pt idx="6">
                  <c:v>2.0806082458461717E-2</c:v>
                </c:pt>
                <c:pt idx="7">
                  <c:v>1.9895254313530231E-2</c:v>
                </c:pt>
                <c:pt idx="8">
                  <c:v>-7.853061087488955E-3</c:v>
                </c:pt>
                <c:pt idx="9">
                  <c:v>1.9750728526009009E-2</c:v>
                </c:pt>
                <c:pt idx="10">
                  <c:v>-1.35441482980867E-2</c:v>
                </c:pt>
                <c:pt idx="11">
                  <c:v>8.9255880988834413E-3</c:v>
                </c:pt>
                <c:pt idx="12">
                  <c:v>6.7944483661066535E-3</c:v>
                </c:pt>
                <c:pt idx="13">
                  <c:v>4.0054622029045861E-2</c:v>
                </c:pt>
                <c:pt idx="14">
                  <c:v>5.2913691575248611E-2</c:v>
                </c:pt>
                <c:pt idx="15">
                  <c:v>5.3151886168100626E-2</c:v>
                </c:pt>
                <c:pt idx="16">
                  <c:v>1.334935749283539E-2</c:v>
                </c:pt>
                <c:pt idx="17">
                  <c:v>5.8864229070200613E-2</c:v>
                </c:pt>
                <c:pt idx="18">
                  <c:v>7.7801602527931335E-2</c:v>
                </c:pt>
                <c:pt idx="19">
                  <c:v>6.0997797567748702E-2</c:v>
                </c:pt>
              </c:numCache>
            </c:numRef>
          </c:val>
        </c:ser>
        <c:ser>
          <c:idx val="0"/>
          <c:order val="2"/>
          <c:tx>
            <c:strRef>
              <c:f>'Charts pg3'!$AD$5</c:f>
              <c:strCache>
                <c:ptCount val="1"/>
                <c:pt idx="0">
                  <c:v>2016</c:v>
                </c:pt>
              </c:strCache>
            </c:strRef>
          </c:tx>
          <c:spPr>
            <a:solidFill>
              <a:srgbClr val="594A32"/>
            </a:solidFill>
            <a:ln w="12700">
              <a:solidFill>
                <a:srgbClr val="000000"/>
              </a:solidFill>
            </a:ln>
          </c:spPr>
          <c:invertIfNegative val="0"/>
          <c:val>
            <c:numRef>
              <c:f>'Charts pg3'!$AD$6:$AD$25</c:f>
              <c:numCache>
                <c:formatCode>0.00%</c:formatCode>
                <c:ptCount val="20"/>
                <c:pt idx="0">
                  <c:v>-1.81741726852368E-2</c:v>
                </c:pt>
                <c:pt idx="1">
                  <c:v>1.2741487512784033E-3</c:v>
                </c:pt>
                <c:pt idx="2">
                  <c:v>1.929259968866015E-2</c:v>
                </c:pt>
                <c:pt idx="3">
                  <c:v>-7.1299336392112167E-3</c:v>
                </c:pt>
                <c:pt idx="4">
                  <c:v>-2.1180424206701742E-2</c:v>
                </c:pt>
                <c:pt idx="5">
                  <c:v>-4.5079409625162992E-2</c:v>
                </c:pt>
                <c:pt idx="6">
                  <c:v>-1.3781969539024552E-2</c:v>
                </c:pt>
                <c:pt idx="7">
                  <c:v>1.7715218226840079E-2</c:v>
                </c:pt>
                <c:pt idx="8">
                  <c:v>-2.4522561578259272E-2</c:v>
                </c:pt>
                <c:pt idx="9">
                  <c:v>2.2012800646102004E-2</c:v>
                </c:pt>
                <c:pt idx="10">
                  <c:v>-2.372184949517353E-2</c:v>
                </c:pt>
                <c:pt idx="11">
                  <c:v>3.1227023052635694E-3</c:v>
                </c:pt>
                <c:pt idx="12">
                  <c:v>5.4951316002911366E-3</c:v>
                </c:pt>
                <c:pt idx="13">
                  <c:v>3.5822751794452046E-3</c:v>
                </c:pt>
                <c:pt idx="14">
                  <c:v>7.695797175715513E-2</c:v>
                </c:pt>
                <c:pt idx="15">
                  <c:v>4.5318178934297793E-2</c:v>
                </c:pt>
                <c:pt idx="16">
                  <c:v>3.3430948601456123E-2</c:v>
                </c:pt>
                <c:pt idx="17">
                  <c:v>3.0151150683947803E-2</c:v>
                </c:pt>
                <c:pt idx="18">
                  <c:v>8.3556709666610773E-2</c:v>
                </c:pt>
                <c:pt idx="19">
                  <c:v>7.6895306859205759E-2</c:v>
                </c:pt>
              </c:numCache>
            </c:numRef>
          </c:val>
        </c:ser>
        <c:dLbls>
          <c:showLegendKey val="0"/>
          <c:showVal val="0"/>
          <c:showCatName val="0"/>
          <c:showSerName val="0"/>
          <c:showPercent val="0"/>
          <c:showBubbleSize val="0"/>
        </c:dLbls>
        <c:gapWidth val="150"/>
        <c:axId val="815690968"/>
        <c:axId val="815691360"/>
        <c:extLst>
          <c:ext xmlns:c15="http://schemas.microsoft.com/office/drawing/2012/chart" uri="{02D57815-91ED-43cb-92C2-25804820EDAC}">
            <c15:filteredBarSeries>
              <c15:ser>
                <c:idx val="3"/>
                <c:order val="0"/>
                <c:tx>
                  <c:strRef>
                    <c:extLst>
                      <c:ext uri="{02D57815-91ED-43cb-92C2-25804820EDAC}">
                        <c15:formulaRef>
                          <c15:sqref>'Charts pg3'!$AB$5</c15:sqref>
                        </c15:formulaRef>
                      </c:ext>
                    </c:extLst>
                    <c:strCache>
                      <c:ptCount val="1"/>
                      <c:pt idx="0">
                        <c:v>2014</c:v>
                      </c:pt>
                    </c:strCache>
                  </c:strRef>
                </c:tx>
                <c:spPr>
                  <a:solidFill>
                    <a:srgbClr val="C3C800"/>
                  </a:solidFill>
                  <a:ln w="12700">
                    <a:solidFill>
                      <a:srgbClr val="000000"/>
                    </a:solidFill>
                    <a:prstDash val="solid"/>
                  </a:ln>
                </c:spPr>
                <c:invertIfNegative val="0"/>
                <c:cat>
                  <c:strRef>
                    <c:extLst>
                      <c:ext uri="{02D57815-91ED-43cb-92C2-25804820EDAC}">
                        <c15:formulaRef>
                          <c15:sqref>'Charts pg3'!$M$6:$M$25</c15:sqref>
                        </c15:formulaRef>
                      </c:ext>
                    </c:extLst>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extLst>
                      <c:ext uri="{02D57815-91ED-43cb-92C2-25804820EDAC}">
                        <c15:formulaRef>
                          <c15:sqref>'Charts pg3'!$AB$6:$AB$25</c15:sqref>
                        </c15:formulaRef>
                      </c:ext>
                    </c:extLst>
                    <c:numCache>
                      <c:formatCode>0.00%</c:formatCode>
                      <c:ptCount val="20"/>
                      <c:pt idx="0">
                        <c:v>9.6665659567938267E-3</c:v>
                      </c:pt>
                      <c:pt idx="1">
                        <c:v>3.6111242004076116E-2</c:v>
                      </c:pt>
                      <c:pt idx="2">
                        <c:v>1.9573359741588137E-2</c:v>
                      </c:pt>
                      <c:pt idx="3">
                        <c:v>6.1697915701290906E-3</c:v>
                      </c:pt>
                      <c:pt idx="4">
                        <c:v>8.2007284104519407E-3</c:v>
                      </c:pt>
                      <c:pt idx="5">
                        <c:v>-1.5217470163600977E-3</c:v>
                      </c:pt>
                      <c:pt idx="6">
                        <c:v>3.867570845738233E-2</c:v>
                      </c:pt>
                      <c:pt idx="7">
                        <c:v>1.7221814036307848E-2</c:v>
                      </c:pt>
                      <c:pt idx="8">
                        <c:v>1.0657862854373645E-2</c:v>
                      </c:pt>
                      <c:pt idx="9">
                        <c:v>1.6763098578886915E-2</c:v>
                      </c:pt>
                      <c:pt idx="10">
                        <c:v>1.167302064078779E-3</c:v>
                      </c:pt>
                      <c:pt idx="11">
                        <c:v>1.5139587451937331E-2</c:v>
                      </c:pt>
                      <c:pt idx="12">
                        <c:v>1.1433072500013575E-2</c:v>
                      </c:pt>
                      <c:pt idx="13">
                        <c:v>4.0674213932776482E-2</c:v>
                      </c:pt>
                      <c:pt idx="14">
                        <c:v>6.4777556714502582E-2</c:v>
                      </c:pt>
                      <c:pt idx="15">
                        <c:v>5.4410037910557874E-2</c:v>
                      </c:pt>
                      <c:pt idx="16">
                        <c:v>1.8976878258780694E-2</c:v>
                      </c:pt>
                      <c:pt idx="17">
                        <c:v>6.8398008172018576E-2</c:v>
                      </c:pt>
                      <c:pt idx="18">
                        <c:v>8.7265945176568716E-2</c:v>
                      </c:pt>
                      <c:pt idx="19">
                        <c:v>8.7905718701699609E-3</c:v>
                      </c:pt>
                    </c:numCache>
                  </c:numRef>
                </c:val>
              </c15:ser>
            </c15:filteredBarSeries>
          </c:ext>
        </c:extLst>
      </c:barChart>
      <c:catAx>
        <c:axId val="815690968"/>
        <c:scaling>
          <c:orientation val="minMax"/>
        </c:scaling>
        <c:delete val="0"/>
        <c:axPos val="b"/>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pitchFamily="34" charset="0"/>
                <a:ea typeface="Verdana"/>
                <a:cs typeface="Verdana"/>
              </a:defRPr>
            </a:pPr>
            <a:endParaRPr lang="en-US"/>
          </a:p>
        </c:txPr>
        <c:crossAx val="815691360"/>
        <c:crosses val="autoZero"/>
        <c:auto val="1"/>
        <c:lblAlgn val="ctr"/>
        <c:lblOffset val="100"/>
        <c:tickLblSkip val="1"/>
        <c:tickMarkSkip val="1"/>
        <c:noMultiLvlLbl val="0"/>
      </c:catAx>
      <c:valAx>
        <c:axId val="815691360"/>
        <c:scaling>
          <c:orientation val="minMax"/>
        </c:scaling>
        <c:delete val="0"/>
        <c:axPos val="l"/>
        <c:majorGridlines>
          <c:spPr>
            <a:ln w="9525">
              <a:solidFill>
                <a:schemeClr val="bg1">
                  <a:lumMod val="75000"/>
                </a:schemeClr>
              </a:solidFill>
              <a:prstDash val="solid"/>
            </a:ln>
          </c:spPr>
        </c:majorGridlines>
        <c:numFmt formatCode="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Narrow" pitchFamily="34" charset="0"/>
                <a:ea typeface="Verdana"/>
                <a:cs typeface="Verdana"/>
              </a:defRPr>
            </a:pPr>
            <a:endParaRPr lang="en-US"/>
          </a:p>
        </c:txPr>
        <c:crossAx val="815690968"/>
        <c:crosses val="autoZero"/>
        <c:crossBetween val="between"/>
      </c:valAx>
      <c:spPr>
        <a:noFill/>
        <a:ln w="25400">
          <a:noFill/>
        </a:ln>
      </c:spPr>
    </c:plotArea>
    <c:legend>
      <c:legendPos val="r"/>
      <c:layout>
        <c:manualLayout>
          <c:xMode val="edge"/>
          <c:yMode val="edge"/>
          <c:x val="9.0180222604302418E-2"/>
          <c:y val="0.15456994105245042"/>
          <c:w val="0.14173856223465808"/>
          <c:h val="0.15048509100296889"/>
        </c:manualLayout>
      </c:layout>
      <c:overlay val="0"/>
      <c:spPr>
        <a:noFill/>
        <a:ln w="25400">
          <a:noFill/>
        </a:ln>
      </c:spPr>
      <c:txPr>
        <a:bodyPr/>
        <a:lstStyle/>
        <a:p>
          <a:pPr>
            <a:defRPr sz="1000" b="0" i="0" u="none" strike="noStrike" baseline="0">
              <a:solidFill>
                <a:srgbClr val="000000"/>
              </a:solidFill>
              <a:latin typeface="Arial Narrow" pitchFamily="34" charset="0"/>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Verdana"/>
          <a:ea typeface="Verdana"/>
          <a:cs typeface="Verdana"/>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Male Insured Persons by Age Cohort
Northern</a:t>
            </a:r>
            <a:r>
              <a:rPr lang="en-AU" sz="1100" baseline="0"/>
              <a:t> Territory</a:t>
            </a:r>
            <a:endParaRPr lang="en-AU" sz="1100"/>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1'!$AD$50:$AD$69</c:f>
              <c:numCache>
                <c:formatCode>#,##0</c:formatCode>
                <c:ptCount val="20"/>
                <c:pt idx="0">
                  <c:v>2792</c:v>
                </c:pt>
                <c:pt idx="1">
                  <c:v>3159</c:v>
                </c:pt>
                <c:pt idx="2">
                  <c:v>3233</c:v>
                </c:pt>
                <c:pt idx="3">
                  <c:v>2658</c:v>
                </c:pt>
                <c:pt idx="4">
                  <c:v>1340</c:v>
                </c:pt>
                <c:pt idx="5">
                  <c:v>1694</c:v>
                </c:pt>
                <c:pt idx="6">
                  <c:v>3190</c:v>
                </c:pt>
                <c:pt idx="7">
                  <c:v>3685</c:v>
                </c:pt>
                <c:pt idx="8">
                  <c:v>3620</c:v>
                </c:pt>
                <c:pt idx="9">
                  <c:v>3605</c:v>
                </c:pt>
                <c:pt idx="10">
                  <c:v>3511</c:v>
                </c:pt>
                <c:pt idx="11">
                  <c:v>2202</c:v>
                </c:pt>
                <c:pt idx="12">
                  <c:v>1206</c:v>
                </c:pt>
                <c:pt idx="13">
                  <c:v>519</c:v>
                </c:pt>
                <c:pt idx="14">
                  <c:v>286</c:v>
                </c:pt>
                <c:pt idx="15">
                  <c:v>122</c:v>
                </c:pt>
                <c:pt idx="16">
                  <c:v>30</c:v>
                </c:pt>
                <c:pt idx="17">
                  <c:v>24</c:v>
                </c:pt>
                <c:pt idx="18">
                  <c:v>8</c:v>
                </c:pt>
                <c:pt idx="19">
                  <c:v>12</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1'!$AD$165:$AD$184</c:f>
              <c:numCache>
                <c:formatCode>#,##0</c:formatCode>
                <c:ptCount val="20"/>
                <c:pt idx="0">
                  <c:v>2274</c:v>
                </c:pt>
                <c:pt idx="1">
                  <c:v>2457</c:v>
                </c:pt>
                <c:pt idx="2">
                  <c:v>2715</c:v>
                </c:pt>
                <c:pt idx="3">
                  <c:v>2642</c:v>
                </c:pt>
                <c:pt idx="4">
                  <c:v>1677</c:v>
                </c:pt>
                <c:pt idx="5">
                  <c:v>1432</c:v>
                </c:pt>
                <c:pt idx="6">
                  <c:v>2159</c:v>
                </c:pt>
                <c:pt idx="7">
                  <c:v>2717</c:v>
                </c:pt>
                <c:pt idx="8">
                  <c:v>2999</c:v>
                </c:pt>
                <c:pt idx="9">
                  <c:v>3156</c:v>
                </c:pt>
                <c:pt idx="10">
                  <c:v>2982</c:v>
                </c:pt>
                <c:pt idx="11">
                  <c:v>2765</c:v>
                </c:pt>
                <c:pt idx="12">
                  <c:v>1830</c:v>
                </c:pt>
                <c:pt idx="13">
                  <c:v>958</c:v>
                </c:pt>
                <c:pt idx="14">
                  <c:v>386</c:v>
                </c:pt>
                <c:pt idx="15">
                  <c:v>240</c:v>
                </c:pt>
                <c:pt idx="16">
                  <c:v>74</c:v>
                </c:pt>
                <c:pt idx="17">
                  <c:v>17</c:v>
                </c:pt>
                <c:pt idx="18">
                  <c:v>12</c:v>
                </c:pt>
                <c:pt idx="19">
                  <c:v>1</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1'!$AD$280:$AD$299</c:f>
              <c:numCache>
                <c:formatCode>#,##0</c:formatCode>
                <c:ptCount val="20"/>
                <c:pt idx="0">
                  <c:v>3149</c:v>
                </c:pt>
                <c:pt idx="1">
                  <c:v>2951</c:v>
                </c:pt>
                <c:pt idx="2">
                  <c:v>3045</c:v>
                </c:pt>
                <c:pt idx="3">
                  <c:v>3129</c:v>
                </c:pt>
                <c:pt idx="4">
                  <c:v>2267</c:v>
                </c:pt>
                <c:pt idx="5">
                  <c:v>2327</c:v>
                </c:pt>
                <c:pt idx="6">
                  <c:v>3037</c:v>
                </c:pt>
                <c:pt idx="7">
                  <c:v>3296</c:v>
                </c:pt>
                <c:pt idx="8">
                  <c:v>3360</c:v>
                </c:pt>
                <c:pt idx="9">
                  <c:v>3547</c:v>
                </c:pt>
                <c:pt idx="10">
                  <c:v>3524</c:v>
                </c:pt>
                <c:pt idx="11">
                  <c:v>3152</c:v>
                </c:pt>
                <c:pt idx="12">
                  <c:v>2623</c:v>
                </c:pt>
                <c:pt idx="13">
                  <c:v>1505</c:v>
                </c:pt>
                <c:pt idx="14">
                  <c:v>811</c:v>
                </c:pt>
                <c:pt idx="15">
                  <c:v>320</c:v>
                </c:pt>
                <c:pt idx="16">
                  <c:v>177</c:v>
                </c:pt>
                <c:pt idx="17">
                  <c:v>49</c:v>
                </c:pt>
                <c:pt idx="18">
                  <c:v>6</c:v>
                </c:pt>
                <c:pt idx="19">
                  <c:v>1</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1'!$AD$395:$AD$414</c:f>
              <c:numCache>
                <c:formatCode>#,##0</c:formatCode>
                <c:ptCount val="20"/>
                <c:pt idx="0">
                  <c:v>3568</c:v>
                </c:pt>
                <c:pt idx="1">
                  <c:v>3787</c:v>
                </c:pt>
                <c:pt idx="2">
                  <c:v>3275</c:v>
                </c:pt>
                <c:pt idx="3">
                  <c:v>3215</c:v>
                </c:pt>
                <c:pt idx="4">
                  <c:v>2515</c:v>
                </c:pt>
                <c:pt idx="5">
                  <c:v>2918</c:v>
                </c:pt>
                <c:pt idx="6">
                  <c:v>4225</c:v>
                </c:pt>
                <c:pt idx="7">
                  <c:v>4062</c:v>
                </c:pt>
                <c:pt idx="8">
                  <c:v>3745</c:v>
                </c:pt>
                <c:pt idx="9">
                  <c:v>3855</c:v>
                </c:pt>
                <c:pt idx="10">
                  <c:v>3790</c:v>
                </c:pt>
                <c:pt idx="11">
                  <c:v>3535</c:v>
                </c:pt>
                <c:pt idx="12">
                  <c:v>2916</c:v>
                </c:pt>
                <c:pt idx="13">
                  <c:v>2071</c:v>
                </c:pt>
                <c:pt idx="14">
                  <c:v>1173</c:v>
                </c:pt>
                <c:pt idx="15">
                  <c:v>633</c:v>
                </c:pt>
                <c:pt idx="16">
                  <c:v>237</c:v>
                </c:pt>
                <c:pt idx="17">
                  <c:v>99</c:v>
                </c:pt>
                <c:pt idx="18">
                  <c:v>17</c:v>
                </c:pt>
                <c:pt idx="19">
                  <c:v>4</c:v>
                </c:pt>
              </c:numCache>
            </c:numRef>
          </c:val>
        </c:ser>
        <c:dLbls>
          <c:showLegendKey val="0"/>
          <c:showVal val="0"/>
          <c:showCatName val="0"/>
          <c:showSerName val="0"/>
          <c:showPercent val="0"/>
          <c:showBubbleSize val="0"/>
        </c:dLbls>
        <c:gapWidth val="50"/>
        <c:axId val="595730672"/>
        <c:axId val="595735376"/>
      </c:barChart>
      <c:catAx>
        <c:axId val="595730672"/>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595735376"/>
        <c:crosses val="autoZero"/>
        <c:auto val="1"/>
        <c:lblAlgn val="ctr"/>
        <c:lblOffset val="100"/>
        <c:tickLblSkip val="2"/>
        <c:tickMarkSkip val="1"/>
        <c:noMultiLvlLbl val="0"/>
      </c:catAx>
      <c:valAx>
        <c:axId val="595735376"/>
        <c:scaling>
          <c:orientation val="minMax"/>
          <c:max val="5000"/>
          <c:min val="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95730672"/>
        <c:crosses val="autoZero"/>
        <c:crossBetween val="between"/>
        <c:majorUnit val="1000"/>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3889004006078187"/>
          <c:w val="0.11702127659574468"/>
          <c:h val="0.18640396924068703"/>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Female Insured Persons by Age Cohort
Northern</a:t>
            </a:r>
            <a:r>
              <a:rPr lang="en-AU" sz="1100" baseline="0"/>
              <a:t> Territory</a:t>
            </a:r>
            <a:endParaRPr lang="en-AU" sz="1100"/>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1'!$AE$50:$AE$69</c:f>
              <c:numCache>
                <c:formatCode>#,##0</c:formatCode>
                <c:ptCount val="20"/>
                <c:pt idx="0">
                  <c:v>2566</c:v>
                </c:pt>
                <c:pt idx="1">
                  <c:v>3062</c:v>
                </c:pt>
                <c:pt idx="2">
                  <c:v>3077</c:v>
                </c:pt>
                <c:pt idx="3">
                  <c:v>2622</c:v>
                </c:pt>
                <c:pt idx="4">
                  <c:v>1805</c:v>
                </c:pt>
                <c:pt idx="5">
                  <c:v>2483</c:v>
                </c:pt>
                <c:pt idx="6">
                  <c:v>3817</c:v>
                </c:pt>
                <c:pt idx="7">
                  <c:v>3841</c:v>
                </c:pt>
                <c:pt idx="8">
                  <c:v>3832</c:v>
                </c:pt>
                <c:pt idx="9">
                  <c:v>3559</c:v>
                </c:pt>
                <c:pt idx="10">
                  <c:v>2989</c:v>
                </c:pt>
                <c:pt idx="11">
                  <c:v>1831</c:v>
                </c:pt>
                <c:pt idx="12">
                  <c:v>812</c:v>
                </c:pt>
                <c:pt idx="13">
                  <c:v>396</c:v>
                </c:pt>
                <c:pt idx="14">
                  <c:v>252</c:v>
                </c:pt>
                <c:pt idx="15">
                  <c:v>146</c:v>
                </c:pt>
                <c:pt idx="16">
                  <c:v>74</c:v>
                </c:pt>
                <c:pt idx="17">
                  <c:v>42</c:v>
                </c:pt>
                <c:pt idx="18">
                  <c:v>12</c:v>
                </c:pt>
                <c:pt idx="19">
                  <c:v>11</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1'!$AE$165:$AE$184</c:f>
              <c:numCache>
                <c:formatCode>#,##0</c:formatCode>
                <c:ptCount val="20"/>
                <c:pt idx="0">
                  <c:v>2183</c:v>
                </c:pt>
                <c:pt idx="1">
                  <c:v>2339</c:v>
                </c:pt>
                <c:pt idx="2">
                  <c:v>2568</c:v>
                </c:pt>
                <c:pt idx="3">
                  <c:v>2534</c:v>
                </c:pt>
                <c:pt idx="4">
                  <c:v>1996</c:v>
                </c:pt>
                <c:pt idx="5">
                  <c:v>2137</c:v>
                </c:pt>
                <c:pt idx="6">
                  <c:v>2802</c:v>
                </c:pt>
                <c:pt idx="7">
                  <c:v>3171</c:v>
                </c:pt>
                <c:pt idx="8">
                  <c:v>3167</c:v>
                </c:pt>
                <c:pt idx="9">
                  <c:v>3274</c:v>
                </c:pt>
                <c:pt idx="10">
                  <c:v>2995</c:v>
                </c:pt>
                <c:pt idx="11">
                  <c:v>2499</c:v>
                </c:pt>
                <c:pt idx="12">
                  <c:v>1488</c:v>
                </c:pt>
                <c:pt idx="13">
                  <c:v>686</c:v>
                </c:pt>
                <c:pt idx="14">
                  <c:v>307</c:v>
                </c:pt>
                <c:pt idx="15">
                  <c:v>209</c:v>
                </c:pt>
                <c:pt idx="16">
                  <c:v>109</c:v>
                </c:pt>
                <c:pt idx="17">
                  <c:v>50</c:v>
                </c:pt>
                <c:pt idx="18">
                  <c:v>22</c:v>
                </c:pt>
                <c:pt idx="19">
                  <c:v>3</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1'!$AE$280:$AE$299</c:f>
              <c:numCache>
                <c:formatCode>#,##0</c:formatCode>
                <c:ptCount val="20"/>
                <c:pt idx="0">
                  <c:v>2953</c:v>
                </c:pt>
                <c:pt idx="1">
                  <c:v>2899</c:v>
                </c:pt>
                <c:pt idx="2">
                  <c:v>2845</c:v>
                </c:pt>
                <c:pt idx="3">
                  <c:v>2941</c:v>
                </c:pt>
                <c:pt idx="4">
                  <c:v>2586</c:v>
                </c:pt>
                <c:pt idx="5">
                  <c:v>3190</c:v>
                </c:pt>
                <c:pt idx="6">
                  <c:v>3811</c:v>
                </c:pt>
                <c:pt idx="7">
                  <c:v>3652</c:v>
                </c:pt>
                <c:pt idx="8">
                  <c:v>3826</c:v>
                </c:pt>
                <c:pt idx="9">
                  <c:v>3644</c:v>
                </c:pt>
                <c:pt idx="10">
                  <c:v>3565</c:v>
                </c:pt>
                <c:pt idx="11">
                  <c:v>3119</c:v>
                </c:pt>
                <c:pt idx="12">
                  <c:v>2289</c:v>
                </c:pt>
                <c:pt idx="13">
                  <c:v>1269</c:v>
                </c:pt>
                <c:pt idx="14">
                  <c:v>616</c:v>
                </c:pt>
                <c:pt idx="15">
                  <c:v>272</c:v>
                </c:pt>
                <c:pt idx="16">
                  <c:v>179</c:v>
                </c:pt>
                <c:pt idx="17">
                  <c:v>68</c:v>
                </c:pt>
                <c:pt idx="18">
                  <c:v>23</c:v>
                </c:pt>
                <c:pt idx="19">
                  <c:v>5</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1'!$AE$395:$AE$414</c:f>
              <c:numCache>
                <c:formatCode>#,##0</c:formatCode>
                <c:ptCount val="20"/>
                <c:pt idx="0">
                  <c:v>3448</c:v>
                </c:pt>
                <c:pt idx="1">
                  <c:v>3406</c:v>
                </c:pt>
                <c:pt idx="2">
                  <c:v>3174</c:v>
                </c:pt>
                <c:pt idx="3">
                  <c:v>3041</c:v>
                </c:pt>
                <c:pt idx="4">
                  <c:v>2871</c:v>
                </c:pt>
                <c:pt idx="5">
                  <c:v>3668</c:v>
                </c:pt>
                <c:pt idx="6">
                  <c:v>4825</c:v>
                </c:pt>
                <c:pt idx="7">
                  <c:v>4274</c:v>
                </c:pt>
                <c:pt idx="8">
                  <c:v>4029</c:v>
                </c:pt>
                <c:pt idx="9">
                  <c:v>3872</c:v>
                </c:pt>
                <c:pt idx="10">
                  <c:v>3860</c:v>
                </c:pt>
                <c:pt idx="11">
                  <c:v>3506</c:v>
                </c:pt>
                <c:pt idx="12">
                  <c:v>2629</c:v>
                </c:pt>
                <c:pt idx="13">
                  <c:v>1777</c:v>
                </c:pt>
                <c:pt idx="14">
                  <c:v>919</c:v>
                </c:pt>
                <c:pt idx="15">
                  <c:v>464</c:v>
                </c:pt>
                <c:pt idx="16">
                  <c:v>218</c:v>
                </c:pt>
                <c:pt idx="17">
                  <c:v>120</c:v>
                </c:pt>
                <c:pt idx="18">
                  <c:v>33</c:v>
                </c:pt>
                <c:pt idx="19">
                  <c:v>7</c:v>
                </c:pt>
              </c:numCache>
            </c:numRef>
          </c:val>
        </c:ser>
        <c:dLbls>
          <c:showLegendKey val="0"/>
          <c:showVal val="0"/>
          <c:showCatName val="0"/>
          <c:showSerName val="0"/>
          <c:showPercent val="0"/>
          <c:showBubbleSize val="0"/>
        </c:dLbls>
        <c:gapWidth val="50"/>
        <c:axId val="595731848"/>
        <c:axId val="595732632"/>
      </c:barChart>
      <c:catAx>
        <c:axId val="595731848"/>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595732632"/>
        <c:crosses val="autoZero"/>
        <c:auto val="1"/>
        <c:lblAlgn val="ctr"/>
        <c:lblOffset val="100"/>
        <c:tickLblSkip val="2"/>
        <c:tickMarkSkip val="1"/>
        <c:noMultiLvlLbl val="0"/>
      </c:catAx>
      <c:valAx>
        <c:axId val="595732632"/>
        <c:scaling>
          <c:orientation val="minMax"/>
          <c:max val="5000"/>
          <c:min val="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95731848"/>
        <c:crosses val="autoZero"/>
        <c:crossBetween val="between"/>
        <c:majorUnit val="1000"/>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3889004006078187"/>
          <c:w val="0.11702127659574468"/>
          <c:h val="0.18640396924068703"/>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pitchFamily="34" charset="0"/>
                <a:ea typeface="Verdana"/>
                <a:cs typeface="Verdana"/>
              </a:defRPr>
            </a:pPr>
            <a:r>
              <a:rPr lang="en-AU" sz="1100">
                <a:latin typeface="Arial Narrow" pitchFamily="34" charset="0"/>
              </a:rPr>
              <a:t>Insured people with hospital insurance and per cent of </a:t>
            </a:r>
            <a:r>
              <a:rPr lang="en-AU" sz="1100" baseline="0">
                <a:latin typeface="Arial Narrow" pitchFamily="34" charset="0"/>
              </a:rPr>
              <a:t> p</a:t>
            </a:r>
            <a:r>
              <a:rPr lang="en-AU" sz="1100">
                <a:latin typeface="Arial Narrow" pitchFamily="34" charset="0"/>
              </a:rPr>
              <a:t>opulation covered at 31 December - Australia</a:t>
            </a:r>
          </a:p>
        </c:rich>
      </c:tx>
      <c:layout>
        <c:manualLayout>
          <c:xMode val="edge"/>
          <c:yMode val="edge"/>
          <c:x val="0.10969793322734499"/>
          <c:y val="2.6431737016479495E-2"/>
        </c:manualLayout>
      </c:layout>
      <c:overlay val="0"/>
      <c:spPr>
        <a:noFill/>
        <a:ln w="25400">
          <a:noFill/>
        </a:ln>
      </c:spPr>
    </c:title>
    <c:autoTitleDeleted val="0"/>
    <c:plotArea>
      <c:layout>
        <c:manualLayout>
          <c:layoutTarget val="inner"/>
          <c:xMode val="edge"/>
          <c:yMode val="edge"/>
          <c:x val="9.4859565447800748E-2"/>
          <c:y val="0.18061693434330944"/>
          <c:w val="0.83147853736089028"/>
          <c:h val="0.69383329286482365"/>
        </c:manualLayout>
      </c:layout>
      <c:barChart>
        <c:barDir val="col"/>
        <c:grouping val="clustered"/>
        <c:varyColors val="0"/>
        <c:ser>
          <c:idx val="4"/>
          <c:order val="0"/>
          <c:tx>
            <c:v>Aust Privately Insured Persons</c:v>
          </c:tx>
          <c:spPr>
            <a:solidFill>
              <a:srgbClr val="594A32"/>
            </a:solidFill>
            <a:ln w="12700">
              <a:noFill/>
              <a:prstDash val="solid"/>
            </a:ln>
          </c:spPr>
          <c:invertIfNegative val="0"/>
          <c:cat>
            <c:strRef>
              <c:extLst>
                <c:ext xmlns:c15="http://schemas.microsoft.com/office/drawing/2012/chart" uri="{02D57815-91ED-43cb-92C2-25804820EDAC}">
                  <c15:fullRef>
                    <c15:sqref>'Charts pg 2'!$L$26:$L$443</c15:sqref>
                  </c15:fullRef>
                </c:ext>
              </c:extLst>
              <c:f>'Charts pg 2'!$L$27:$L$443</c:f>
              <c:strCache>
                <c:ptCount val="9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Population from ABS 3101.0 ('000) </c:v>
                </c:pt>
                <c:pt idx="18">
                  <c:v>Dec-98</c:v>
                </c:pt>
                <c:pt idx="19">
                  <c:v>Dec-99</c:v>
                </c:pt>
                <c:pt idx="20">
                  <c:v>Dec-00</c:v>
                </c:pt>
                <c:pt idx="21">
                  <c:v>Dec-01</c:v>
                </c:pt>
                <c:pt idx="22">
                  <c:v>Dec-02</c:v>
                </c:pt>
                <c:pt idx="23">
                  <c:v>Dec-03</c:v>
                </c:pt>
                <c:pt idx="24">
                  <c:v>Dec-04</c:v>
                </c:pt>
                <c:pt idx="25">
                  <c:v>Dec-05</c:v>
                </c:pt>
                <c:pt idx="26">
                  <c:v>Dec-06</c:v>
                </c:pt>
                <c:pt idx="27">
                  <c:v>Dec-07</c:v>
                </c:pt>
                <c:pt idx="28">
                  <c:v>Dec-08</c:v>
                </c:pt>
                <c:pt idx="29">
                  <c:v>Dec-09</c:v>
                </c:pt>
                <c:pt idx="30">
                  <c:v>Dec-10</c:v>
                </c:pt>
                <c:pt idx="31">
                  <c:v>Dec-11</c:v>
                </c:pt>
                <c:pt idx="32">
                  <c:v>Dec-12</c:v>
                </c:pt>
                <c:pt idx="33">
                  <c:v>Dec-13</c:v>
                </c:pt>
                <c:pt idx="34">
                  <c:v>Dec-14</c:v>
                </c:pt>
                <c:pt idx="35">
                  <c:v>Dec-15</c:v>
                </c:pt>
                <c:pt idx="36">
                  <c:v>Dec-16</c:v>
                </c:pt>
                <c:pt idx="37">
                  <c:v>Persons (% of population)</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Annual Increase ('000 people)</c:v>
                </c:pt>
                <c:pt idx="58">
                  <c:v>1999</c:v>
                </c:pt>
                <c:pt idx="59">
                  <c:v>2000</c:v>
                </c:pt>
                <c:pt idx="60">
                  <c:v>2001</c:v>
                </c:pt>
                <c:pt idx="61">
                  <c:v>2002</c:v>
                </c:pt>
                <c:pt idx="62">
                  <c:v>2003</c:v>
                </c:pt>
                <c:pt idx="63">
                  <c:v>2004</c:v>
                </c:pt>
                <c:pt idx="64">
                  <c:v>2005</c:v>
                </c:pt>
                <c:pt idx="65">
                  <c:v>2006</c:v>
                </c:pt>
                <c:pt idx="66">
                  <c:v>2007</c:v>
                </c:pt>
                <c:pt idx="67">
                  <c:v>2008</c:v>
                </c:pt>
                <c:pt idx="68">
                  <c:v>2009</c:v>
                </c:pt>
                <c:pt idx="69">
                  <c:v>2010</c:v>
                </c:pt>
                <c:pt idx="70">
                  <c:v>2011</c:v>
                </c:pt>
                <c:pt idx="71">
                  <c:v>2012</c:v>
                </c:pt>
                <c:pt idx="72">
                  <c:v>2013</c:v>
                </c:pt>
                <c:pt idx="73">
                  <c:v>2014</c:v>
                </c:pt>
                <c:pt idx="74">
                  <c:v>2015</c:v>
                </c:pt>
                <c:pt idx="75">
                  <c:v>2016</c:v>
                </c:pt>
                <c:pt idx="76">
                  <c:v>% Annual Increase (people)</c:v>
                </c:pt>
                <c:pt idx="77">
                  <c:v>1999</c:v>
                </c:pt>
                <c:pt idx="78">
                  <c:v>2000</c:v>
                </c:pt>
                <c:pt idx="79">
                  <c:v>2001</c:v>
                </c:pt>
                <c:pt idx="80">
                  <c:v>2002</c:v>
                </c:pt>
                <c:pt idx="81">
                  <c:v>2003</c:v>
                </c:pt>
                <c:pt idx="82">
                  <c:v>2004</c:v>
                </c:pt>
                <c:pt idx="83">
                  <c:v>2005</c:v>
                </c:pt>
                <c:pt idx="84">
                  <c:v>2006</c:v>
                </c:pt>
                <c:pt idx="85">
                  <c:v>2007</c:v>
                </c:pt>
                <c:pt idx="86">
                  <c:v>2008</c:v>
                </c:pt>
                <c:pt idx="87">
                  <c:v>2009</c:v>
                </c:pt>
                <c:pt idx="88">
                  <c:v>2010</c:v>
                </c:pt>
                <c:pt idx="89">
                  <c:v>2011</c:v>
                </c:pt>
                <c:pt idx="90">
                  <c:v>2012</c:v>
                </c:pt>
                <c:pt idx="91">
                  <c:v>2013</c:v>
                </c:pt>
                <c:pt idx="92">
                  <c:v>2014</c:v>
                </c:pt>
                <c:pt idx="93">
                  <c:v>2015</c:v>
                </c:pt>
                <c:pt idx="94">
                  <c:v>2016</c:v>
                </c:pt>
              </c:strCache>
            </c:strRef>
          </c:cat>
          <c:val>
            <c:numRef>
              <c:extLst>
                <c:ext xmlns:c15="http://schemas.microsoft.com/office/drawing/2012/chart" uri="{02D57815-91ED-43cb-92C2-25804820EDAC}">
                  <c15:fullRef>
                    <c15:sqref>'Charts pg 2'!$U$5:$U$22</c15:sqref>
                  </c15:fullRef>
                </c:ext>
              </c:extLst>
              <c:f>'Charts pg 2'!$U$6:$U$22</c:f>
              <c:numCache>
                <c:formatCode>#,##0</c:formatCode>
                <c:ptCount val="17"/>
                <c:pt idx="0">
                  <c:v>8742.8700000000008</c:v>
                </c:pt>
                <c:pt idx="1">
                  <c:v>8758.607</c:v>
                </c:pt>
                <c:pt idx="2">
                  <c:v>8717.098</c:v>
                </c:pt>
                <c:pt idx="3">
                  <c:v>8679.6980000000003</c:v>
                </c:pt>
                <c:pt idx="4">
                  <c:v>8703.5310000000009</c:v>
                </c:pt>
                <c:pt idx="5">
                  <c:v>8805.3410000000003</c:v>
                </c:pt>
                <c:pt idx="6">
                  <c:v>8998.7990000000009</c:v>
                </c:pt>
                <c:pt idx="7">
                  <c:v>9391.4889999999996</c:v>
                </c:pt>
                <c:pt idx="8">
                  <c:v>9656.848</c:v>
                </c:pt>
                <c:pt idx="9">
                  <c:v>9866.2009999999991</c:v>
                </c:pt>
                <c:pt idx="10">
                  <c:v>10117.522000000001</c:v>
                </c:pt>
                <c:pt idx="11">
                  <c:v>10403.68</c:v>
                </c:pt>
                <c:pt idx="12">
                  <c:v>10710.319</c:v>
                </c:pt>
                <c:pt idx="13">
                  <c:v>10958.428</c:v>
                </c:pt>
                <c:pt idx="14">
                  <c:v>11180.710999999999</c:v>
                </c:pt>
                <c:pt idx="15">
                  <c:v>11308.465</c:v>
                </c:pt>
                <c:pt idx="16">
                  <c:v>11327.512000000001</c:v>
                </c:pt>
              </c:numCache>
            </c:numRef>
          </c:val>
        </c:ser>
        <c:dLbls>
          <c:showLegendKey val="0"/>
          <c:showVal val="0"/>
          <c:showCatName val="0"/>
          <c:showSerName val="0"/>
          <c:showPercent val="0"/>
          <c:showBubbleSize val="0"/>
        </c:dLbls>
        <c:gapWidth val="150"/>
        <c:axId val="1187387832"/>
        <c:axId val="1187389792"/>
      </c:barChart>
      <c:lineChart>
        <c:grouping val="standard"/>
        <c:varyColors val="0"/>
        <c:ser>
          <c:idx val="2"/>
          <c:order val="1"/>
          <c:tx>
            <c:v>Percent of population</c:v>
          </c:tx>
          <c:spPr>
            <a:ln w="31750">
              <a:solidFill>
                <a:srgbClr val="C3C800"/>
              </a:solidFill>
              <a:prstDash val="solid"/>
            </a:ln>
          </c:spPr>
          <c:marker>
            <c:symbol val="none"/>
          </c:marker>
          <c:cat>
            <c:numRef>
              <c:extLst>
                <c:ext xmlns:c15="http://schemas.microsoft.com/office/drawing/2012/chart" uri="{02D57815-91ED-43cb-92C2-25804820EDAC}">
                  <c15:fullRef>
                    <c15:sqref>'Charts pg 2'!$L$26:$L$43</c15:sqref>
                  </c15:fullRef>
                </c:ext>
              </c:extLst>
              <c:f>'Charts pg 2'!$L$27:$L$43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extLst>
                <c:ext xmlns:c15="http://schemas.microsoft.com/office/drawing/2012/chart" uri="{02D57815-91ED-43cb-92C2-25804820EDAC}">
                  <c15:fullRef>
                    <c15:sqref>'Charts pg 2'!$U$26:$U$43</c15:sqref>
                  </c15:fullRef>
                </c:ext>
              </c:extLst>
              <c:f>'Charts pg 2'!$U$27:$U$43</c:f>
              <c:numCache>
                <c:formatCode>0.0%</c:formatCode>
                <c:ptCount val="17"/>
                <c:pt idx="0">
                  <c:v>0.45676054315973286</c:v>
                </c:pt>
                <c:pt idx="1">
                  <c:v>0.45178988573520457</c:v>
                </c:pt>
                <c:pt idx="2">
                  <c:v>0.44462646874405937</c:v>
                </c:pt>
                <c:pt idx="3">
                  <c:v>0.43776820224585927</c:v>
                </c:pt>
                <c:pt idx="4">
                  <c:v>0.4341778757590728</c:v>
                </c:pt>
                <c:pt idx="5">
                  <c:v>0.43351413528750621</c:v>
                </c:pt>
                <c:pt idx="6">
                  <c:v>0.43625153296220825</c:v>
                </c:pt>
                <c:pt idx="7">
                  <c:v>0.44687071415319696</c:v>
                </c:pt>
                <c:pt idx="8">
                  <c:v>0.44966551613748146</c:v>
                </c:pt>
                <c:pt idx="9">
                  <c:v>0.45128142147549916</c:v>
                </c:pt>
                <c:pt idx="10">
                  <c:v>0.45637370102366415</c:v>
                </c:pt>
                <c:pt idx="11">
                  <c:v>0.46203329770865914</c:v>
                </c:pt>
                <c:pt idx="12">
                  <c:v>0.46733958653765223</c:v>
                </c:pt>
                <c:pt idx="13">
                  <c:v>0.47067117544998066</c:v>
                </c:pt>
                <c:pt idx="14">
                  <c:v>0.47340096129003467</c:v>
                </c:pt>
                <c:pt idx="15">
                  <c:v>0.47240997718255046</c:v>
                </c:pt>
                <c:pt idx="16">
                  <c:v>0.46632683336236336</c:v>
                </c:pt>
              </c:numCache>
            </c:numRef>
          </c:val>
          <c:smooth val="0"/>
        </c:ser>
        <c:dLbls>
          <c:showLegendKey val="0"/>
          <c:showVal val="0"/>
          <c:showCatName val="0"/>
          <c:showSerName val="0"/>
          <c:showPercent val="0"/>
          <c:showBubbleSize val="0"/>
        </c:dLbls>
        <c:marker val="1"/>
        <c:smooth val="0"/>
        <c:axId val="1187386264"/>
        <c:axId val="1187385480"/>
      </c:lineChart>
      <c:catAx>
        <c:axId val="1187386264"/>
        <c:scaling>
          <c:orientation val="minMax"/>
        </c:scaling>
        <c:delete val="0"/>
        <c:axPos val="b"/>
        <c:numFmt formatCode="General" sourceLinked="1"/>
        <c:majorTickMark val="out"/>
        <c:minorTickMark val="none"/>
        <c:tickLblPos val="nextTo"/>
        <c:spPr>
          <a:ln w="3175">
            <a:solidFill>
              <a:schemeClr val="bg1">
                <a:lumMod val="75000"/>
              </a:schemeClr>
            </a:solidFill>
            <a:prstDash val="solid"/>
          </a:ln>
        </c:spPr>
        <c:txPr>
          <a:bodyPr rot="0" vert="horz"/>
          <a:lstStyle/>
          <a:p>
            <a:pPr>
              <a:defRPr sz="1000" b="0" i="0" u="none" strike="noStrike" baseline="0">
                <a:solidFill>
                  <a:srgbClr val="000000"/>
                </a:solidFill>
                <a:latin typeface="Arial Narrow" pitchFamily="34" charset="0"/>
                <a:ea typeface="Verdana"/>
                <a:cs typeface="Verdana"/>
              </a:defRPr>
            </a:pPr>
            <a:endParaRPr lang="en-US"/>
          </a:p>
        </c:txPr>
        <c:crossAx val="1187385480"/>
        <c:crosses val="autoZero"/>
        <c:auto val="1"/>
        <c:lblAlgn val="ctr"/>
        <c:lblOffset val="100"/>
        <c:tickLblSkip val="1"/>
        <c:tickMarkSkip val="1"/>
        <c:noMultiLvlLbl val="0"/>
      </c:catAx>
      <c:valAx>
        <c:axId val="1187385480"/>
        <c:scaling>
          <c:orientation val="minMax"/>
          <c:min val="0.2"/>
        </c:scaling>
        <c:delete val="0"/>
        <c:axPos val="l"/>
        <c:majorGridlines>
          <c:spPr>
            <a:ln w="9525">
              <a:solidFill>
                <a:schemeClr val="bg1">
                  <a:lumMod val="75000"/>
                </a:schemeClr>
              </a:solidFill>
              <a:prstDash val="solid"/>
            </a:ln>
          </c:spPr>
        </c:majorGridlines>
        <c:numFmt formatCode="0.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pitchFamily="34" charset="0"/>
                <a:ea typeface="Verdana"/>
                <a:cs typeface="Verdana"/>
              </a:defRPr>
            </a:pPr>
            <a:endParaRPr lang="en-US"/>
          </a:p>
        </c:txPr>
        <c:crossAx val="1187386264"/>
        <c:crosses val="autoZero"/>
        <c:crossBetween val="between"/>
      </c:valAx>
      <c:valAx>
        <c:axId val="1187389792"/>
        <c:scaling>
          <c:orientation val="minMax"/>
        </c:scaling>
        <c:delete val="0"/>
        <c:axPos val="r"/>
        <c:numFmt formatCode="#,##0" sourceLinked="1"/>
        <c:majorTickMark val="out"/>
        <c:minorTickMark val="none"/>
        <c:tickLblPos val="nextTo"/>
        <c:crossAx val="1187387832"/>
        <c:crosses val="max"/>
        <c:crossBetween val="between"/>
      </c:valAx>
      <c:catAx>
        <c:axId val="1187387832"/>
        <c:scaling>
          <c:orientation val="minMax"/>
        </c:scaling>
        <c:delete val="1"/>
        <c:axPos val="b"/>
        <c:numFmt formatCode="General" sourceLinked="1"/>
        <c:majorTickMark val="out"/>
        <c:minorTickMark val="none"/>
        <c:tickLblPos val="nextTo"/>
        <c:crossAx val="1187389792"/>
        <c:crosses val="autoZero"/>
        <c:auto val="1"/>
        <c:lblAlgn val="ctr"/>
        <c:lblOffset val="100"/>
        <c:noMultiLvlLbl val="0"/>
      </c:catAx>
      <c:spPr>
        <a:noFill/>
        <a:ln w="25400">
          <a:noFill/>
        </a:ln>
      </c:spPr>
    </c:plotArea>
    <c:legend>
      <c:legendPos val="b"/>
      <c:layout>
        <c:manualLayout>
          <c:xMode val="edge"/>
          <c:yMode val="edge"/>
          <c:x val="0.13354531001589826"/>
          <c:y val="0.9493401746912784"/>
          <c:w val="0.74032856385797552"/>
          <c:h val="3.7445032485693419E-2"/>
        </c:manualLayout>
      </c:layout>
      <c:overlay val="0"/>
      <c:spPr>
        <a:solidFill>
          <a:srgbClr val="FFFFFF"/>
        </a:solidFill>
        <a:ln w="25400">
          <a:noFill/>
        </a:ln>
      </c:spPr>
      <c:txPr>
        <a:bodyPr/>
        <a:lstStyle/>
        <a:p>
          <a:pPr>
            <a:defRPr sz="1000" b="0" i="0" u="none" strike="noStrike" baseline="0">
              <a:solidFill>
                <a:srgbClr val="000000"/>
              </a:solidFill>
              <a:latin typeface="Arial Narrow" pitchFamily="34" charset="0"/>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89" r="0.75000000000000089" t="1" header="0.5" footer="0.5"/>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Narrow" pitchFamily="34" charset="0"/>
                <a:ea typeface="Verdana"/>
                <a:cs typeface="Verdana"/>
              </a:defRPr>
            </a:pPr>
            <a:r>
              <a:rPr lang="en-AU" sz="1200">
                <a:latin typeface="Arial Narrow" pitchFamily="34" charset="0"/>
              </a:rPr>
              <a:t>People with hospital treatment insurance at 31 December by State</a:t>
            </a:r>
          </a:p>
        </c:rich>
      </c:tx>
      <c:layout>
        <c:manualLayout>
          <c:xMode val="edge"/>
          <c:yMode val="edge"/>
          <c:x val="0.25990116907028415"/>
          <c:y val="2.4984680262247552E-2"/>
        </c:manualLayout>
      </c:layout>
      <c:overlay val="0"/>
      <c:spPr>
        <a:noFill/>
        <a:ln w="25400">
          <a:noFill/>
        </a:ln>
      </c:spPr>
    </c:title>
    <c:autoTitleDeleted val="0"/>
    <c:plotArea>
      <c:layout>
        <c:manualLayout>
          <c:layoutTarget val="inner"/>
          <c:xMode val="edge"/>
          <c:yMode val="edge"/>
          <c:x val="8.1717397265640312E-2"/>
          <c:y val="0.13105140599290599"/>
          <c:w val="0.88830392469598007"/>
          <c:h val="0.77491679049880158"/>
        </c:manualLayout>
      </c:layout>
      <c:barChart>
        <c:barDir val="col"/>
        <c:grouping val="clustered"/>
        <c:varyColors val="0"/>
        <c:ser>
          <c:idx val="8"/>
          <c:order val="3"/>
          <c:tx>
            <c:strRef>
              <c:f>'Charts pg 2'!$L$8</c:f>
              <c:strCache>
                <c:ptCount val="1"/>
                <c:pt idx="0">
                  <c:v>2002</c:v>
                </c:pt>
              </c:strCache>
            </c:strRef>
          </c:tx>
          <c:spPr>
            <a:solidFill>
              <a:srgbClr val="000080"/>
            </a:solidFill>
            <a:ln w="6350">
              <a:solidFill>
                <a:srgbClr val="000000"/>
              </a:solidFill>
              <a:prstDash val="solid"/>
            </a:ln>
            <a:effectLst>
              <a:outerShdw dist="35921" dir="2700000" algn="br">
                <a:srgbClr val="000000"/>
              </a:outerShdw>
            </a:effectLst>
          </c:spPr>
          <c:invertIfNegative val="0"/>
          <c:cat>
            <c:strRef>
              <c:extLst>
                <c:ext xmlns:c15="http://schemas.microsoft.com/office/drawing/2012/chart" uri="{02D57815-91ED-43cb-92C2-25804820EDAC}">
                  <c15:fullRef>
                    <c15:sqref>'Charts pg 2'!$L$3:$T$3</c15:sqref>
                  </c15:fullRef>
                </c:ext>
              </c:extLst>
              <c:f>'Charts pg 2'!$M$3:$T$3</c:f>
              <c:strCache>
                <c:ptCount val="8"/>
                <c:pt idx="0">
                  <c:v>NSW</c:v>
                </c:pt>
                <c:pt idx="1">
                  <c:v>VIC</c:v>
                </c:pt>
                <c:pt idx="2">
                  <c:v>QLD</c:v>
                </c:pt>
                <c:pt idx="3">
                  <c:v>SA</c:v>
                </c:pt>
                <c:pt idx="4">
                  <c:v>WA</c:v>
                </c:pt>
                <c:pt idx="5">
                  <c:v>TAS</c:v>
                </c:pt>
                <c:pt idx="6">
                  <c:v>NT</c:v>
                </c:pt>
                <c:pt idx="7">
                  <c:v>ACT</c:v>
                </c:pt>
              </c:strCache>
            </c:strRef>
          </c:cat>
          <c:val>
            <c:numRef>
              <c:extLst>
                <c:ext xmlns:c15="http://schemas.microsoft.com/office/drawing/2012/chart" uri="{02D57815-91ED-43cb-92C2-25804820EDAC}">
                  <c15:fullRef>
                    <c15:sqref>'Charts pg 2'!$L$8:$T$8</c15:sqref>
                  </c15:fullRef>
                </c:ext>
              </c:extLst>
              <c:f>'Charts pg 2'!$M$8:$T$8</c:f>
              <c:numCache>
                <c:formatCode>#,##0</c:formatCode>
                <c:ptCount val="8"/>
                <c:pt idx="0">
                  <c:v>2978.59</c:v>
                </c:pt>
                <c:pt idx="1">
                  <c:v>2133.6729999999998</c:v>
                </c:pt>
                <c:pt idx="2">
                  <c:v>1555.655</c:v>
                </c:pt>
                <c:pt idx="3">
                  <c:v>689.03800000000001</c:v>
                </c:pt>
                <c:pt idx="4">
                  <c:v>911.59299999999996</c:v>
                </c:pt>
                <c:pt idx="5">
                  <c:v>212.214</c:v>
                </c:pt>
                <c:pt idx="6">
                  <c:v>68.66</c:v>
                </c:pt>
                <c:pt idx="7">
                  <c:v>167.67500000000001</c:v>
                </c:pt>
              </c:numCache>
            </c:numRef>
          </c:val>
        </c:ser>
        <c:ser>
          <c:idx val="1"/>
          <c:order val="5"/>
          <c:tx>
            <c:strRef>
              <c:f>'Charts pg 2'!$L$10</c:f>
              <c:strCache>
                <c:ptCount val="1"/>
                <c:pt idx="0">
                  <c:v>2004</c:v>
                </c:pt>
              </c:strCache>
            </c:strRef>
          </c:tx>
          <c:spPr>
            <a:solidFill>
              <a:srgbClr val="993366"/>
            </a:solidFill>
            <a:ln w="6350">
              <a:solidFill>
                <a:srgbClr val="000000"/>
              </a:solidFill>
            </a:ln>
          </c:spPr>
          <c:invertIfNegative val="0"/>
          <c:cat>
            <c:strRef>
              <c:extLst>
                <c:ext xmlns:c15="http://schemas.microsoft.com/office/drawing/2012/chart" uri="{02D57815-91ED-43cb-92C2-25804820EDAC}">
                  <c15:fullRef>
                    <c15:sqref>'Charts pg 2'!$L$3:$T$3</c15:sqref>
                  </c15:fullRef>
                </c:ext>
              </c:extLst>
              <c:f>'Charts pg 2'!$M$3:$T$3</c:f>
              <c:strCache>
                <c:ptCount val="8"/>
                <c:pt idx="0">
                  <c:v>NSW</c:v>
                </c:pt>
                <c:pt idx="1">
                  <c:v>VIC</c:v>
                </c:pt>
                <c:pt idx="2">
                  <c:v>QLD</c:v>
                </c:pt>
                <c:pt idx="3">
                  <c:v>SA</c:v>
                </c:pt>
                <c:pt idx="4">
                  <c:v>WA</c:v>
                </c:pt>
                <c:pt idx="5">
                  <c:v>TAS</c:v>
                </c:pt>
                <c:pt idx="6">
                  <c:v>NT</c:v>
                </c:pt>
                <c:pt idx="7">
                  <c:v>ACT</c:v>
                </c:pt>
              </c:strCache>
            </c:strRef>
          </c:cat>
          <c:val>
            <c:numRef>
              <c:extLst>
                <c:ext xmlns:c15="http://schemas.microsoft.com/office/drawing/2012/chart" uri="{02D57815-91ED-43cb-92C2-25804820EDAC}">
                  <c15:fullRef>
                    <c15:sqref>'Charts pg 2'!$L$10:$T$10</c15:sqref>
                  </c15:fullRef>
                </c:ext>
              </c:extLst>
              <c:f>'Charts pg 2'!$M$10:$T$10</c:f>
              <c:numCache>
                <c:formatCode>#,##0</c:formatCode>
                <c:ptCount val="8"/>
                <c:pt idx="0">
                  <c:v>2971.6550000000002</c:v>
                </c:pt>
                <c:pt idx="1">
                  <c:v>2115.306</c:v>
                </c:pt>
                <c:pt idx="2">
                  <c:v>1574.896</c:v>
                </c:pt>
                <c:pt idx="3">
                  <c:v>676.89499999999998</c:v>
                </c:pt>
                <c:pt idx="4">
                  <c:v>921.76300000000003</c:v>
                </c:pt>
                <c:pt idx="5">
                  <c:v>207.39699999999999</c:v>
                </c:pt>
                <c:pt idx="6">
                  <c:v>66.805999999999997</c:v>
                </c:pt>
                <c:pt idx="7">
                  <c:v>168.81299999999999</c:v>
                </c:pt>
              </c:numCache>
            </c:numRef>
          </c:val>
        </c:ser>
        <c:ser>
          <c:idx val="3"/>
          <c:order val="7"/>
          <c:tx>
            <c:strRef>
              <c:f>'Charts pg 2'!$L$12</c:f>
              <c:strCache>
                <c:ptCount val="1"/>
                <c:pt idx="0">
                  <c:v>2006</c:v>
                </c:pt>
              </c:strCache>
            </c:strRef>
          </c:tx>
          <c:spPr>
            <a:ln w="6350">
              <a:solidFill>
                <a:srgbClr val="000000"/>
              </a:solidFill>
            </a:ln>
          </c:spPr>
          <c:invertIfNegative val="0"/>
          <c:cat>
            <c:strRef>
              <c:extLst>
                <c:ext xmlns:c15="http://schemas.microsoft.com/office/drawing/2012/chart" uri="{02D57815-91ED-43cb-92C2-25804820EDAC}">
                  <c15:fullRef>
                    <c15:sqref>'Charts pg 2'!$L$3:$T$3</c15:sqref>
                  </c15:fullRef>
                </c:ext>
              </c:extLst>
              <c:f>'Charts pg 2'!$M$3:$T$3</c:f>
              <c:strCache>
                <c:ptCount val="8"/>
                <c:pt idx="0">
                  <c:v>NSW</c:v>
                </c:pt>
                <c:pt idx="1">
                  <c:v>VIC</c:v>
                </c:pt>
                <c:pt idx="2">
                  <c:v>QLD</c:v>
                </c:pt>
                <c:pt idx="3">
                  <c:v>SA</c:v>
                </c:pt>
                <c:pt idx="4">
                  <c:v>WA</c:v>
                </c:pt>
                <c:pt idx="5">
                  <c:v>TAS</c:v>
                </c:pt>
                <c:pt idx="6">
                  <c:v>NT</c:v>
                </c:pt>
                <c:pt idx="7">
                  <c:v>ACT</c:v>
                </c:pt>
              </c:strCache>
            </c:strRef>
          </c:cat>
          <c:val>
            <c:numRef>
              <c:extLst>
                <c:ext xmlns:c15="http://schemas.microsoft.com/office/drawing/2012/chart" uri="{02D57815-91ED-43cb-92C2-25804820EDAC}">
                  <c15:fullRef>
                    <c15:sqref>'Charts pg 2'!$L$12:$T$12</c15:sqref>
                  </c15:fullRef>
                </c:ext>
              </c:extLst>
              <c:f>'Charts pg 2'!$M$12:$T$12</c:f>
              <c:numCache>
                <c:formatCode>#,##0</c:formatCode>
                <c:ptCount val="8"/>
                <c:pt idx="0">
                  <c:v>3034.58</c:v>
                </c:pt>
                <c:pt idx="1">
                  <c:v>2170.3000000000002</c:v>
                </c:pt>
                <c:pt idx="2">
                  <c:v>1665.557</c:v>
                </c:pt>
                <c:pt idx="3">
                  <c:v>687.48500000000001</c:v>
                </c:pt>
                <c:pt idx="4">
                  <c:v>985.95699999999999</c:v>
                </c:pt>
                <c:pt idx="5">
                  <c:v>208.43299999999999</c:v>
                </c:pt>
                <c:pt idx="6">
                  <c:v>68.031999999999996</c:v>
                </c:pt>
                <c:pt idx="7">
                  <c:v>178.45500000000001</c:v>
                </c:pt>
              </c:numCache>
            </c:numRef>
          </c:val>
        </c:ser>
        <c:ser>
          <c:idx val="10"/>
          <c:order val="9"/>
          <c:tx>
            <c:strRef>
              <c:f>'Charts pg 2'!$L$14</c:f>
              <c:strCache>
                <c:ptCount val="1"/>
                <c:pt idx="0">
                  <c:v>2008</c:v>
                </c:pt>
              </c:strCache>
            </c:strRef>
          </c:tx>
          <c:spPr>
            <a:ln w="6350">
              <a:solidFill>
                <a:srgbClr val="000000"/>
              </a:solidFill>
            </a:ln>
          </c:spPr>
          <c:invertIfNegative val="0"/>
          <c:cat>
            <c:strRef>
              <c:extLst>
                <c:ext xmlns:c15="http://schemas.microsoft.com/office/drawing/2012/chart" uri="{02D57815-91ED-43cb-92C2-25804820EDAC}">
                  <c15:fullRef>
                    <c15:sqref>'Charts pg 2'!$L$3:$T$3</c15:sqref>
                  </c15:fullRef>
                </c:ext>
              </c:extLst>
              <c:f>'Charts pg 2'!$M$3:$T$3</c:f>
              <c:strCache>
                <c:ptCount val="8"/>
                <c:pt idx="0">
                  <c:v>NSW</c:v>
                </c:pt>
                <c:pt idx="1">
                  <c:v>VIC</c:v>
                </c:pt>
                <c:pt idx="2">
                  <c:v>QLD</c:v>
                </c:pt>
                <c:pt idx="3">
                  <c:v>SA</c:v>
                </c:pt>
                <c:pt idx="4">
                  <c:v>WA</c:v>
                </c:pt>
                <c:pt idx="5">
                  <c:v>TAS</c:v>
                </c:pt>
                <c:pt idx="6">
                  <c:v>NT</c:v>
                </c:pt>
                <c:pt idx="7">
                  <c:v>ACT</c:v>
                </c:pt>
              </c:strCache>
            </c:strRef>
          </c:cat>
          <c:val>
            <c:numRef>
              <c:extLst>
                <c:ext xmlns:c15="http://schemas.microsoft.com/office/drawing/2012/chart" uri="{02D57815-91ED-43cb-92C2-25804820EDAC}">
                  <c15:fullRef>
                    <c15:sqref>'Charts pg 2'!$L$14:$T$14</c15:sqref>
                  </c15:fullRef>
                </c:ext>
              </c:extLst>
              <c:f>'Charts pg 2'!$M$14:$T$14</c:f>
              <c:numCache>
                <c:formatCode>#,##0</c:formatCode>
                <c:ptCount val="8"/>
                <c:pt idx="0">
                  <c:v>3189.4940000000001</c:v>
                </c:pt>
                <c:pt idx="1">
                  <c:v>2312.9549999999999</c:v>
                </c:pt>
                <c:pt idx="2">
                  <c:v>1843.1379999999999</c:v>
                </c:pt>
                <c:pt idx="3">
                  <c:v>720.77200000000005</c:v>
                </c:pt>
                <c:pt idx="4">
                  <c:v>1107.3820000000001</c:v>
                </c:pt>
                <c:pt idx="5">
                  <c:v>215.732</c:v>
                </c:pt>
                <c:pt idx="6">
                  <c:v>75.840999999999994</c:v>
                </c:pt>
                <c:pt idx="7">
                  <c:v>191.53399999999999</c:v>
                </c:pt>
              </c:numCache>
            </c:numRef>
          </c:val>
        </c:ser>
        <c:ser>
          <c:idx val="12"/>
          <c:order val="11"/>
          <c:tx>
            <c:strRef>
              <c:f>'Charts pg 2'!$L$16</c:f>
              <c:strCache>
                <c:ptCount val="1"/>
                <c:pt idx="0">
                  <c:v>2010</c:v>
                </c:pt>
              </c:strCache>
            </c:strRef>
          </c:tx>
          <c:spPr>
            <a:solidFill>
              <a:schemeClr val="tx2">
                <a:lumMod val="60000"/>
                <a:lumOff val="40000"/>
              </a:schemeClr>
            </a:solidFill>
            <a:ln w="6350">
              <a:solidFill>
                <a:srgbClr val="000000"/>
              </a:solidFill>
            </a:ln>
          </c:spPr>
          <c:invertIfNegative val="0"/>
          <c:cat>
            <c:strRef>
              <c:extLst>
                <c:ext xmlns:c15="http://schemas.microsoft.com/office/drawing/2012/chart" uri="{02D57815-91ED-43cb-92C2-25804820EDAC}">
                  <c15:fullRef>
                    <c15:sqref>'Charts pg 2'!$L$3:$T$3</c15:sqref>
                  </c15:fullRef>
                </c:ext>
              </c:extLst>
              <c:f>'Charts pg 2'!$M$3:$T$3</c:f>
              <c:strCache>
                <c:ptCount val="8"/>
                <c:pt idx="0">
                  <c:v>NSW</c:v>
                </c:pt>
                <c:pt idx="1">
                  <c:v>VIC</c:v>
                </c:pt>
                <c:pt idx="2">
                  <c:v>QLD</c:v>
                </c:pt>
                <c:pt idx="3">
                  <c:v>SA</c:v>
                </c:pt>
                <c:pt idx="4">
                  <c:v>WA</c:v>
                </c:pt>
                <c:pt idx="5">
                  <c:v>TAS</c:v>
                </c:pt>
                <c:pt idx="6">
                  <c:v>NT</c:v>
                </c:pt>
                <c:pt idx="7">
                  <c:v>ACT</c:v>
                </c:pt>
              </c:strCache>
            </c:strRef>
          </c:cat>
          <c:val>
            <c:numRef>
              <c:extLst>
                <c:ext xmlns:c15="http://schemas.microsoft.com/office/drawing/2012/chart" uri="{02D57815-91ED-43cb-92C2-25804820EDAC}">
                  <c15:fullRef>
                    <c15:sqref>'Charts pg 2'!$L$16:$T$16</c15:sqref>
                  </c15:fullRef>
                </c:ext>
              </c:extLst>
              <c:f>'Charts pg 2'!$M$16:$T$16</c:f>
              <c:numCache>
                <c:formatCode>#,##0</c:formatCode>
                <c:ptCount val="8"/>
                <c:pt idx="0">
                  <c:v>3319.049</c:v>
                </c:pt>
                <c:pt idx="1">
                  <c:v>2415.7849999999999</c:v>
                </c:pt>
                <c:pt idx="2">
                  <c:v>1941.76</c:v>
                </c:pt>
                <c:pt idx="3">
                  <c:v>740.48299999999995</c:v>
                </c:pt>
                <c:pt idx="4">
                  <c:v>1195.06</c:v>
                </c:pt>
                <c:pt idx="5">
                  <c:v>221.035</c:v>
                </c:pt>
                <c:pt idx="6">
                  <c:v>82.739000000000004</c:v>
                </c:pt>
                <c:pt idx="7">
                  <c:v>201.61099999999999</c:v>
                </c:pt>
              </c:numCache>
            </c:numRef>
          </c:val>
        </c:ser>
        <c:ser>
          <c:idx val="14"/>
          <c:order val="13"/>
          <c:tx>
            <c:strRef>
              <c:f>'Charts pg 2'!$L$18</c:f>
              <c:strCache>
                <c:ptCount val="1"/>
                <c:pt idx="0">
                  <c:v>2012</c:v>
                </c:pt>
              </c:strCache>
            </c:strRef>
          </c:tx>
          <c:spPr>
            <a:ln w="6350">
              <a:solidFill>
                <a:srgbClr val="000000"/>
              </a:solidFill>
            </a:ln>
          </c:spPr>
          <c:invertIfNegative val="0"/>
          <c:cat>
            <c:strRef>
              <c:extLst>
                <c:ext xmlns:c15="http://schemas.microsoft.com/office/drawing/2012/chart" uri="{02D57815-91ED-43cb-92C2-25804820EDAC}">
                  <c15:fullRef>
                    <c15:sqref>'Charts pg 2'!$L$3:$T$3</c15:sqref>
                  </c15:fullRef>
                </c:ext>
              </c:extLst>
              <c:f>'Charts pg 2'!$M$3:$T$3</c:f>
              <c:strCache>
                <c:ptCount val="8"/>
                <c:pt idx="0">
                  <c:v>NSW</c:v>
                </c:pt>
                <c:pt idx="1">
                  <c:v>VIC</c:v>
                </c:pt>
                <c:pt idx="2">
                  <c:v>QLD</c:v>
                </c:pt>
                <c:pt idx="3">
                  <c:v>SA</c:v>
                </c:pt>
                <c:pt idx="4">
                  <c:v>WA</c:v>
                </c:pt>
                <c:pt idx="5">
                  <c:v>TAS</c:v>
                </c:pt>
                <c:pt idx="6">
                  <c:v>NT</c:v>
                </c:pt>
                <c:pt idx="7">
                  <c:v>ACT</c:v>
                </c:pt>
              </c:strCache>
            </c:strRef>
          </c:cat>
          <c:val>
            <c:numRef>
              <c:extLst>
                <c:ext xmlns:c15="http://schemas.microsoft.com/office/drawing/2012/chart" uri="{02D57815-91ED-43cb-92C2-25804820EDAC}">
                  <c15:fullRef>
                    <c15:sqref>'Charts pg 2'!$L$18:$T$18</c15:sqref>
                  </c15:fullRef>
                </c:ext>
              </c:extLst>
              <c:f>'Charts pg 2'!$M$18:$T$18</c:f>
              <c:numCache>
                <c:formatCode>#,##0</c:formatCode>
                <c:ptCount val="8"/>
                <c:pt idx="0">
                  <c:v>3485.9639999999999</c:v>
                </c:pt>
                <c:pt idx="1">
                  <c:v>2535.3130000000001</c:v>
                </c:pt>
                <c:pt idx="2">
                  <c:v>2076.0360000000001</c:v>
                </c:pt>
                <c:pt idx="3">
                  <c:v>762.20899999999995</c:v>
                </c:pt>
                <c:pt idx="4">
                  <c:v>1317.1</c:v>
                </c:pt>
                <c:pt idx="5">
                  <c:v>228.148</c:v>
                </c:pt>
                <c:pt idx="6">
                  <c:v>90.590999999999994</c:v>
                </c:pt>
                <c:pt idx="7">
                  <c:v>214.958</c:v>
                </c:pt>
              </c:numCache>
            </c:numRef>
          </c:val>
        </c:ser>
        <c:ser>
          <c:idx val="17"/>
          <c:order val="17"/>
          <c:tx>
            <c:strRef>
              <c:f>'Charts pg 2'!$L$20</c:f>
              <c:strCache>
                <c:ptCount val="1"/>
                <c:pt idx="0">
                  <c:v>2014</c:v>
                </c:pt>
              </c:strCache>
            </c:strRef>
          </c:tx>
          <c:spPr>
            <a:ln w="6350">
              <a:solidFill>
                <a:srgbClr val="000000"/>
              </a:solidFill>
            </a:ln>
          </c:spPr>
          <c:invertIfNegative val="0"/>
          <c:cat>
            <c:strLit>
              <c:ptCount val="8"/>
              <c:pt idx="0">
                <c:v>NSW</c:v>
              </c:pt>
              <c:pt idx="1">
                <c:v>VIC</c:v>
              </c:pt>
              <c:pt idx="2">
                <c:v>QLD</c:v>
              </c:pt>
              <c:pt idx="3">
                <c:v>SA</c:v>
              </c:pt>
              <c:pt idx="4">
                <c:v>WA</c:v>
              </c:pt>
              <c:pt idx="5">
                <c:v>TAS</c:v>
              </c:pt>
              <c:pt idx="6">
                <c:v>NT</c:v>
              </c:pt>
              <c:pt idx="7">
                <c:v>ACT</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'Charts pg 2'!$L$20:$T$20</c15:sqref>
                  </c15:fullRef>
                </c:ext>
              </c:extLst>
              <c:f>'Charts pg 2'!$M$20:$T$20</c:f>
              <c:numCache>
                <c:formatCode>#,##0</c:formatCode>
                <c:ptCount val="8"/>
                <c:pt idx="0">
                  <c:v>3628.848</c:v>
                </c:pt>
                <c:pt idx="1">
                  <c:v>2644.6210000000001</c:v>
                </c:pt>
                <c:pt idx="2">
                  <c:v>2158.6489999999999</c:v>
                </c:pt>
                <c:pt idx="3">
                  <c:v>781.21199999999999</c:v>
                </c:pt>
                <c:pt idx="4">
                  <c:v>1413.146</c:v>
                </c:pt>
                <c:pt idx="5">
                  <c:v>232.74</c:v>
                </c:pt>
                <c:pt idx="6">
                  <c:v>96.436000000000007</c:v>
                </c:pt>
                <c:pt idx="7">
                  <c:v>225.059</c:v>
                </c:pt>
              </c:numCache>
            </c:numRef>
          </c:val>
        </c:ser>
        <c:ser>
          <c:idx val="18"/>
          <c:order val="18"/>
          <c:tx>
            <c:strRef>
              <c:f>'Charts pg 2'!$L$22</c:f>
              <c:strCache>
                <c:ptCount val="1"/>
                <c:pt idx="0">
                  <c:v>2016</c:v>
                </c:pt>
              </c:strCache>
            </c:strRef>
          </c:tx>
          <c:spPr>
            <a:solidFill>
              <a:schemeClr val="accent1">
                <a:lumMod val="40000"/>
                <a:lumOff val="60000"/>
              </a:schemeClr>
            </a:solidFill>
            <a:ln w="6350">
              <a:solidFill>
                <a:srgbClr val="000000"/>
              </a:solidFill>
            </a:ln>
          </c:spPr>
          <c:invertIfNegative val="0"/>
          <c:cat>
            <c:strLit>
              <c:ptCount val="8"/>
              <c:pt idx="0">
                <c:v>NSW</c:v>
              </c:pt>
              <c:pt idx="1">
                <c:v>VIC</c:v>
              </c:pt>
              <c:pt idx="2">
                <c:v>QLD</c:v>
              </c:pt>
              <c:pt idx="3">
                <c:v>SA</c:v>
              </c:pt>
              <c:pt idx="4">
                <c:v>WA</c:v>
              </c:pt>
              <c:pt idx="5">
                <c:v>TAS</c:v>
              </c:pt>
              <c:pt idx="6">
                <c:v>NT</c:v>
              </c:pt>
              <c:pt idx="7">
                <c:v>ACT</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'Charts pg 2'!$L$22:$T$22</c15:sqref>
                  </c15:fullRef>
                </c:ext>
              </c:extLst>
              <c:f>'Charts pg 2'!$M$22:$T$22</c:f>
              <c:numCache>
                <c:formatCode>#,##0</c:formatCode>
                <c:ptCount val="8"/>
                <c:pt idx="0">
                  <c:v>3704.6950000000002</c:v>
                </c:pt>
                <c:pt idx="1">
                  <c:v>2692.5929999999998</c:v>
                </c:pt>
                <c:pt idx="2">
                  <c:v>2142.5619999999999</c:v>
                </c:pt>
                <c:pt idx="3">
                  <c:v>785.61699999999996</c:v>
                </c:pt>
                <c:pt idx="4">
                  <c:v>1439.758</c:v>
                </c:pt>
                <c:pt idx="5">
                  <c:v>231.75899999999999</c:v>
                </c:pt>
                <c:pt idx="6">
                  <c:v>100.39100000000001</c:v>
                </c:pt>
                <c:pt idx="7">
                  <c:v>230.137</c:v>
                </c:pt>
              </c:numCache>
            </c:numRef>
          </c:val>
        </c:ser>
        <c:dLbls>
          <c:showLegendKey val="0"/>
          <c:showVal val="0"/>
          <c:showCatName val="0"/>
          <c:showSerName val="0"/>
          <c:showPercent val="0"/>
          <c:showBubbleSize val="0"/>
        </c:dLbls>
        <c:gapWidth val="150"/>
        <c:axId val="1187390184"/>
        <c:axId val="1187383912"/>
        <c:extLst>
          <c:ext xmlns:c15="http://schemas.microsoft.com/office/drawing/2012/chart" uri="{02D57815-91ED-43cb-92C2-25804820EDAC}">
            <c15:filteredBarSeries>
              <c15:ser>
                <c:idx val="5"/>
                <c:order val="0"/>
                <c:tx>
                  <c:strRef>
                    <c:extLst>
                      <c:ext uri="{02D57815-91ED-43cb-92C2-25804820EDAC}">
                        <c15:formulaRef>
                          <c15:sqref>'Charts pg 2'!$L$5</c15:sqref>
                        </c15:formulaRef>
                      </c:ext>
                    </c:extLst>
                    <c:strCache>
                      <c:ptCount val="1"/>
                      <c:pt idx="0">
                        <c:v>1999</c:v>
                      </c:pt>
                    </c:strCache>
                  </c:strRef>
                </c:tx>
                <c:spPr>
                  <a:solidFill>
                    <a:srgbClr val="FF8080"/>
                  </a:solidFill>
                  <a:ln w="3175">
                    <a:solidFill>
                      <a:srgbClr val="000000"/>
                    </a:solidFill>
                    <a:prstDash val="solid"/>
                  </a:ln>
                  <a:effectLst>
                    <a:outerShdw dist="35921" dir="2700000" algn="br">
                      <a:srgbClr val="000000"/>
                    </a:outerShdw>
                  </a:effectLst>
                </c:spPr>
                <c:invertIfNegative val="0"/>
                <c:cat>
                  <c:strRef>
                    <c:extLst>
                      <c:ext uri="{02D57815-91ED-43cb-92C2-25804820EDAC}">
                        <c15:fullRef>
                          <c15:sqref>'Charts pg 2'!$L$3:$T$3</c15:sqref>
                        </c15:fullRef>
                        <c15:formulaRef>
                          <c15:sqref>'Charts pg 2'!$M$3:$T$3</c15:sqref>
                        </c15:formulaRef>
                      </c:ext>
                    </c:extLst>
                    <c:strCache>
                      <c:ptCount val="8"/>
                      <c:pt idx="0">
                        <c:v>NSW</c:v>
                      </c:pt>
                      <c:pt idx="1">
                        <c:v>VIC</c:v>
                      </c:pt>
                      <c:pt idx="2">
                        <c:v>QLD</c:v>
                      </c:pt>
                      <c:pt idx="3">
                        <c:v>SA</c:v>
                      </c:pt>
                      <c:pt idx="4">
                        <c:v>WA</c:v>
                      </c:pt>
                      <c:pt idx="5">
                        <c:v>TAS</c:v>
                      </c:pt>
                      <c:pt idx="6">
                        <c:v>NT</c:v>
                      </c:pt>
                      <c:pt idx="7">
                        <c:v>ACT</c:v>
                      </c:pt>
                    </c:strCache>
                  </c:strRef>
                </c:cat>
                <c:val>
                  <c:numRef>
                    <c:extLst>
                      <c:ext uri="{02D57815-91ED-43cb-92C2-25804820EDAC}">
                        <c15:fullRef>
                          <c15:sqref>'Charts pg 2'!$L$5:$T$5</c15:sqref>
                        </c15:fullRef>
                        <c15:formulaRef>
                          <c15:sqref>'Charts pg 2'!$M$5:$T$5</c15:sqref>
                        </c15:formulaRef>
                      </c:ext>
                    </c:extLst>
                    <c:numCache>
                      <c:formatCode>#,##0</c:formatCode>
                      <c:ptCount val="8"/>
                      <c:pt idx="0">
                        <c:v>2026</c:v>
                      </c:pt>
                      <c:pt idx="1">
                        <c:v>1439</c:v>
                      </c:pt>
                      <c:pt idx="2">
                        <c:v>1036</c:v>
                      </c:pt>
                      <c:pt idx="3">
                        <c:v>480</c:v>
                      </c:pt>
                      <c:pt idx="4">
                        <c:v>670</c:v>
                      </c:pt>
                      <c:pt idx="5">
                        <c:v>160</c:v>
                      </c:pt>
                      <c:pt idx="6">
                        <c:v>49</c:v>
                      </c:pt>
                      <c:pt idx="7">
                        <c:v>109</c:v>
                      </c:pt>
                    </c:numCache>
                  </c:numRef>
                </c:val>
              </c15:ser>
            </c15:filteredBarSeries>
            <c15:filteredBarSeries>
              <c15:ser>
                <c:idx val="6"/>
                <c:order val="1"/>
                <c:tx>
                  <c:strRef>
                    <c:extLst xmlns:c15="http://schemas.microsoft.com/office/drawing/2012/chart">
                      <c:ext xmlns:c15="http://schemas.microsoft.com/office/drawing/2012/chart" uri="{02D57815-91ED-43cb-92C2-25804820EDAC}">
                        <c15:formulaRef>
                          <c15:sqref>'Charts pg 2'!$L$6</c15:sqref>
                        </c15:formulaRef>
                      </c:ext>
                    </c:extLst>
                    <c:strCache>
                      <c:ptCount val="1"/>
                      <c:pt idx="0">
                        <c:v>2000</c:v>
                      </c:pt>
                    </c:strCache>
                  </c:strRef>
                </c:tx>
                <c:spPr>
                  <a:solidFill>
                    <a:srgbClr val="0066CC"/>
                  </a:solidFill>
                  <a:ln w="3175">
                    <a:solidFill>
                      <a:srgbClr val="000000"/>
                    </a:solidFill>
                    <a:prstDash val="solid"/>
                  </a:ln>
                  <a:effectLst>
                    <a:outerShdw dist="35921" dir="2700000" algn="br">
                      <a:srgbClr val="000000"/>
                    </a:outerShdw>
                  </a:effectLst>
                </c:spPr>
                <c:invertIfNegative val="0"/>
                <c:cat>
                  <c:strRef>
                    <c:extLst>
                      <c:ext xmlns:c15="http://schemas.microsoft.com/office/drawing/2012/chart" uri="{02D57815-91ED-43cb-92C2-25804820EDAC}">
                        <c15:fullRef>
                          <c15:sqref>'Charts pg 2'!$L$3:$T$3</c15:sqref>
                        </c15:fullRef>
                        <c15:formulaRef>
                          <c15:sqref>'Charts pg 2'!$M$3:$T$3</c15:sqref>
                        </c15:formulaRef>
                      </c:ext>
                    </c:extLst>
                    <c:strCache>
                      <c:ptCount val="8"/>
                      <c:pt idx="0">
                        <c:v>NSW</c:v>
                      </c:pt>
                      <c:pt idx="1">
                        <c:v>VIC</c:v>
                      </c:pt>
                      <c:pt idx="2">
                        <c:v>QLD</c:v>
                      </c:pt>
                      <c:pt idx="3">
                        <c:v>SA</c:v>
                      </c:pt>
                      <c:pt idx="4">
                        <c:v>WA</c:v>
                      </c:pt>
                      <c:pt idx="5">
                        <c:v>TAS</c:v>
                      </c:pt>
                      <c:pt idx="6">
                        <c:v>NT</c:v>
                      </c:pt>
                      <c:pt idx="7">
                        <c:v>ACT</c:v>
                      </c:pt>
                    </c:strCache>
                  </c:strRef>
                </c:cat>
                <c:val>
                  <c:numRef>
                    <c:extLst>
                      <c:ext xmlns:c15="http://schemas.microsoft.com/office/drawing/2012/chart" uri="{02D57815-91ED-43cb-92C2-25804820EDAC}">
                        <c15:fullRef>
                          <c15:sqref>'Charts pg 2'!$L$6:$T$6</c15:sqref>
                        </c15:fullRef>
                        <c15:formulaRef>
                          <c15:sqref>'Charts pg 2'!$M$6:$T$6</c15:sqref>
                        </c15:formulaRef>
                      </c:ext>
                    </c:extLst>
                    <c:numCache>
                      <c:formatCode>#,##0</c:formatCode>
                      <c:ptCount val="8"/>
                      <c:pt idx="0">
                        <c:v>2972.4850000000001</c:v>
                      </c:pt>
                      <c:pt idx="1">
                        <c:v>2164.8719999999998</c:v>
                      </c:pt>
                      <c:pt idx="2">
                        <c:v>1530.405</c:v>
                      </c:pt>
                      <c:pt idx="3">
                        <c:v>695.65</c:v>
                      </c:pt>
                      <c:pt idx="4">
                        <c:v>915.37800000000004</c:v>
                      </c:pt>
                      <c:pt idx="5">
                        <c:v>214.107</c:v>
                      </c:pt>
                      <c:pt idx="6">
                        <c:v>74.125</c:v>
                      </c:pt>
                      <c:pt idx="7">
                        <c:v>175.84800000000001</c:v>
                      </c:pt>
                    </c:numCache>
                  </c:numRef>
                </c:val>
              </c15:ser>
            </c15:filteredBarSeries>
            <c15:filteredBarSeries>
              <c15:ser>
                <c:idx val="7"/>
                <c:order val="2"/>
                <c:tx>
                  <c:strRef>
                    <c:extLst xmlns:c15="http://schemas.microsoft.com/office/drawing/2012/chart">
                      <c:ext xmlns:c15="http://schemas.microsoft.com/office/drawing/2012/chart" uri="{02D57815-91ED-43cb-92C2-25804820EDAC}">
                        <c15:formulaRef>
                          <c15:sqref>'Charts pg 2'!$L$7</c15:sqref>
                        </c15:formulaRef>
                      </c:ext>
                    </c:extLst>
                    <c:strCache>
                      <c:ptCount val="1"/>
                      <c:pt idx="0">
                        <c:v>2001</c:v>
                      </c:pt>
                    </c:strCache>
                  </c:strRef>
                </c:tx>
                <c:spPr>
                  <a:solidFill>
                    <a:srgbClr val="CCCCFF"/>
                  </a:solidFill>
                  <a:ln w="3175">
                    <a:solidFill>
                      <a:srgbClr val="000000"/>
                    </a:solidFill>
                    <a:prstDash val="solid"/>
                  </a:ln>
                  <a:effectLst>
                    <a:outerShdw dist="35921" dir="2700000" algn="br">
                      <a:srgbClr val="000000"/>
                    </a:outerShdw>
                  </a:effectLst>
                </c:spPr>
                <c:invertIfNegative val="0"/>
                <c:cat>
                  <c:strRef>
                    <c:extLst>
                      <c:ext xmlns:c15="http://schemas.microsoft.com/office/drawing/2012/chart" uri="{02D57815-91ED-43cb-92C2-25804820EDAC}">
                        <c15:fullRef>
                          <c15:sqref>'Charts pg 2'!$L$3:$T$3</c15:sqref>
                        </c15:fullRef>
                        <c15:formulaRef>
                          <c15:sqref>'Charts pg 2'!$M$3:$T$3</c15:sqref>
                        </c15:formulaRef>
                      </c:ext>
                    </c:extLst>
                    <c:strCache>
                      <c:ptCount val="8"/>
                      <c:pt idx="0">
                        <c:v>NSW</c:v>
                      </c:pt>
                      <c:pt idx="1">
                        <c:v>VIC</c:v>
                      </c:pt>
                      <c:pt idx="2">
                        <c:v>QLD</c:v>
                      </c:pt>
                      <c:pt idx="3">
                        <c:v>SA</c:v>
                      </c:pt>
                      <c:pt idx="4">
                        <c:v>WA</c:v>
                      </c:pt>
                      <c:pt idx="5">
                        <c:v>TAS</c:v>
                      </c:pt>
                      <c:pt idx="6">
                        <c:v>NT</c:v>
                      </c:pt>
                      <c:pt idx="7">
                        <c:v>ACT</c:v>
                      </c:pt>
                    </c:strCache>
                  </c:strRef>
                </c:cat>
                <c:val>
                  <c:numRef>
                    <c:extLst>
                      <c:ext xmlns:c15="http://schemas.microsoft.com/office/drawing/2012/chart" uri="{02D57815-91ED-43cb-92C2-25804820EDAC}">
                        <c15:fullRef>
                          <c15:sqref>'Charts pg 2'!$L$7:$T$7</c15:sqref>
                        </c15:fullRef>
                        <c15:formulaRef>
                          <c15:sqref>'Charts pg 2'!$M$7:$T$7</c15:sqref>
                        </c15:formulaRef>
                      </c:ext>
                    </c:extLst>
                    <c:numCache>
                      <c:formatCode>#,##0</c:formatCode>
                      <c:ptCount val="8"/>
                      <c:pt idx="0">
                        <c:v>2972.3829999999998</c:v>
                      </c:pt>
                      <c:pt idx="1">
                        <c:v>2156.4659999999999</c:v>
                      </c:pt>
                      <c:pt idx="2">
                        <c:v>1552.75</c:v>
                      </c:pt>
                      <c:pt idx="3">
                        <c:v>695.59400000000005</c:v>
                      </c:pt>
                      <c:pt idx="4">
                        <c:v>918.43499999999995</c:v>
                      </c:pt>
                      <c:pt idx="5">
                        <c:v>214.59399999999999</c:v>
                      </c:pt>
                      <c:pt idx="6">
                        <c:v>70.962999999999994</c:v>
                      </c:pt>
                      <c:pt idx="7">
                        <c:v>177.422</c:v>
                      </c:pt>
                    </c:numCache>
                  </c:numRef>
                </c:val>
              </c15:ser>
            </c15:filteredBarSeries>
            <c15:filteredBarSeries>
              <c15:ser>
                <c:idx val="0"/>
                <c:order val="4"/>
                <c:tx>
                  <c:strRef>
                    <c:extLst xmlns:c15="http://schemas.microsoft.com/office/drawing/2012/chart">
                      <c:ext xmlns:c15="http://schemas.microsoft.com/office/drawing/2012/chart" uri="{02D57815-91ED-43cb-92C2-25804820EDAC}">
                        <c15:formulaRef>
                          <c15:sqref>'Charts pg 2'!$L$9</c15:sqref>
                        </c15:formulaRef>
                      </c:ext>
                    </c:extLst>
                    <c:strCache>
                      <c:ptCount val="1"/>
                      <c:pt idx="0">
                        <c:v>2003</c:v>
                      </c:pt>
                    </c:strCache>
                  </c:strRef>
                </c:tx>
                <c:spPr>
                  <a:solidFill>
                    <a:srgbClr val="9999FF"/>
                  </a:solidFill>
                  <a:ln w="3175">
                    <a:solidFill>
                      <a:srgbClr val="000000"/>
                    </a:solidFill>
                    <a:prstDash val="solid"/>
                  </a:ln>
                  <a:effectLst>
                    <a:outerShdw dist="35921" dir="2700000" algn="br">
                      <a:srgbClr val="000000"/>
                    </a:outerShdw>
                  </a:effectLst>
                </c:spPr>
                <c:invertIfNegative val="0"/>
                <c:cat>
                  <c:strRef>
                    <c:extLst>
                      <c:ext xmlns:c15="http://schemas.microsoft.com/office/drawing/2012/chart" uri="{02D57815-91ED-43cb-92C2-25804820EDAC}">
                        <c15:fullRef>
                          <c15:sqref>'Charts pg 2'!$L$3:$T$3</c15:sqref>
                        </c15:fullRef>
                        <c15:formulaRef>
                          <c15:sqref>'Charts pg 2'!$M$3:$T$3</c15:sqref>
                        </c15:formulaRef>
                      </c:ext>
                    </c:extLst>
                    <c:strCache>
                      <c:ptCount val="8"/>
                      <c:pt idx="0">
                        <c:v>NSW</c:v>
                      </c:pt>
                      <c:pt idx="1">
                        <c:v>VIC</c:v>
                      </c:pt>
                      <c:pt idx="2">
                        <c:v>QLD</c:v>
                      </c:pt>
                      <c:pt idx="3">
                        <c:v>SA</c:v>
                      </c:pt>
                      <c:pt idx="4">
                        <c:v>WA</c:v>
                      </c:pt>
                      <c:pt idx="5">
                        <c:v>TAS</c:v>
                      </c:pt>
                      <c:pt idx="6">
                        <c:v>NT</c:v>
                      </c:pt>
                      <c:pt idx="7">
                        <c:v>ACT</c:v>
                      </c:pt>
                    </c:strCache>
                  </c:strRef>
                </c:cat>
                <c:val>
                  <c:numRef>
                    <c:extLst>
                      <c:ext xmlns:c15="http://schemas.microsoft.com/office/drawing/2012/chart" uri="{02D57815-91ED-43cb-92C2-25804820EDAC}">
                        <c15:fullRef>
                          <c15:sqref>'Charts pg 2'!$L$9:$T$9</c15:sqref>
                        </c15:fullRef>
                        <c15:formulaRef>
                          <c15:sqref>'Charts pg 2'!$M$9:$T$9</c15:sqref>
                        </c15:formulaRef>
                      </c:ext>
                    </c:extLst>
                    <c:numCache>
                      <c:formatCode>#,##0</c:formatCode>
                      <c:ptCount val="8"/>
                      <c:pt idx="0">
                        <c:v>2970.681</c:v>
                      </c:pt>
                      <c:pt idx="1">
                        <c:v>2116.0259999999998</c:v>
                      </c:pt>
                      <c:pt idx="2">
                        <c:v>1558.761</c:v>
                      </c:pt>
                      <c:pt idx="3">
                        <c:v>681.33600000000001</c:v>
                      </c:pt>
                      <c:pt idx="4">
                        <c:v>909.98599999999999</c:v>
                      </c:pt>
                      <c:pt idx="5">
                        <c:v>208.31</c:v>
                      </c:pt>
                      <c:pt idx="6">
                        <c:v>66.772999999999996</c:v>
                      </c:pt>
                      <c:pt idx="7">
                        <c:v>167.82499999999999</c:v>
                      </c:pt>
                    </c:numCache>
                  </c:numRef>
                </c:val>
              </c15:ser>
            </c15:filteredBarSeries>
            <c15:filteredBarSeries>
              <c15:ser>
                <c:idx val="2"/>
                <c:order val="6"/>
                <c:tx>
                  <c:strRef>
                    <c:extLst xmlns:c15="http://schemas.microsoft.com/office/drawing/2012/chart">
                      <c:ext xmlns:c15="http://schemas.microsoft.com/office/drawing/2012/chart" uri="{02D57815-91ED-43cb-92C2-25804820EDAC}">
                        <c15:formulaRef>
                          <c15:sqref>'Charts pg 2'!$L$11</c15:sqref>
                        </c15:formulaRef>
                      </c:ext>
                    </c:extLst>
                    <c:strCache>
                      <c:ptCount val="1"/>
                      <c:pt idx="0">
                        <c:v>2005</c:v>
                      </c:pt>
                    </c:strCache>
                  </c:strRef>
                </c:tx>
                <c:spPr>
                  <a:ln w="6350">
                    <a:solidFill>
                      <a:srgbClr val="000000"/>
                    </a:solidFill>
                  </a:ln>
                </c:spPr>
                <c:invertIfNegative val="0"/>
                <c:cat>
                  <c:strRef>
                    <c:extLst>
                      <c:ext xmlns:c15="http://schemas.microsoft.com/office/drawing/2012/chart" uri="{02D57815-91ED-43cb-92C2-25804820EDAC}">
                        <c15:fullRef>
                          <c15:sqref>'Charts pg 2'!$L$3:$T$3</c15:sqref>
                        </c15:fullRef>
                        <c15:formulaRef>
                          <c15:sqref>'Charts pg 2'!$M$3:$T$3</c15:sqref>
                        </c15:formulaRef>
                      </c:ext>
                    </c:extLst>
                    <c:strCache>
                      <c:ptCount val="8"/>
                      <c:pt idx="0">
                        <c:v>NSW</c:v>
                      </c:pt>
                      <c:pt idx="1">
                        <c:v>VIC</c:v>
                      </c:pt>
                      <c:pt idx="2">
                        <c:v>QLD</c:v>
                      </c:pt>
                      <c:pt idx="3">
                        <c:v>SA</c:v>
                      </c:pt>
                      <c:pt idx="4">
                        <c:v>WA</c:v>
                      </c:pt>
                      <c:pt idx="5">
                        <c:v>TAS</c:v>
                      </c:pt>
                      <c:pt idx="6">
                        <c:v>NT</c:v>
                      </c:pt>
                      <c:pt idx="7">
                        <c:v>ACT</c:v>
                      </c:pt>
                    </c:strCache>
                  </c:strRef>
                </c:cat>
                <c:val>
                  <c:numRef>
                    <c:extLst>
                      <c:ext xmlns:c15="http://schemas.microsoft.com/office/drawing/2012/chart" uri="{02D57815-91ED-43cb-92C2-25804820EDAC}">
                        <c15:fullRef>
                          <c15:sqref>'Charts pg 2'!$L$11:$T$11</c15:sqref>
                        </c15:fullRef>
                        <c15:formulaRef>
                          <c15:sqref>'Charts pg 2'!$M$11:$T$11</c15:sqref>
                        </c15:formulaRef>
                      </c:ext>
                    </c:extLst>
                    <c:numCache>
                      <c:formatCode>#,##0</c:formatCode>
                      <c:ptCount val="8"/>
                      <c:pt idx="0">
                        <c:v>2995.393</c:v>
                      </c:pt>
                      <c:pt idx="1">
                        <c:v>2127.1350000000002</c:v>
                      </c:pt>
                      <c:pt idx="2">
                        <c:v>1609.7840000000001</c:v>
                      </c:pt>
                      <c:pt idx="3">
                        <c:v>679.84400000000005</c:v>
                      </c:pt>
                      <c:pt idx="4">
                        <c:v>947.90200000000004</c:v>
                      </c:pt>
                      <c:pt idx="5">
                        <c:v>207.30699999999999</c:v>
                      </c:pt>
                      <c:pt idx="6">
                        <c:v>66.873000000000005</c:v>
                      </c:pt>
                      <c:pt idx="7">
                        <c:v>171.10300000000001</c:v>
                      </c:pt>
                    </c:numCache>
                  </c:numRef>
                </c:val>
              </c15:ser>
            </c15:filteredBarSeries>
            <c15:filteredBarSeries>
              <c15:ser>
                <c:idx val="9"/>
                <c:order val="8"/>
                <c:tx>
                  <c:strRef>
                    <c:extLst xmlns:c15="http://schemas.microsoft.com/office/drawing/2012/chart">
                      <c:ext xmlns:c15="http://schemas.microsoft.com/office/drawing/2012/chart" uri="{02D57815-91ED-43cb-92C2-25804820EDAC}">
                        <c15:formulaRef>
                          <c15:sqref>'Charts pg 2'!$L$13</c15:sqref>
                        </c15:formulaRef>
                      </c:ext>
                    </c:extLst>
                    <c:strCache>
                      <c:ptCount val="1"/>
                      <c:pt idx="0">
                        <c:v>2007</c:v>
                      </c:pt>
                    </c:strCache>
                  </c:strRef>
                </c:tx>
                <c:invertIfNegative val="0"/>
                <c:cat>
                  <c:strRef>
                    <c:extLst>
                      <c:ext xmlns:c15="http://schemas.microsoft.com/office/drawing/2012/chart" uri="{02D57815-91ED-43cb-92C2-25804820EDAC}">
                        <c15:fullRef>
                          <c15:sqref>'Charts pg 2'!$L$3:$T$3</c15:sqref>
                        </c15:fullRef>
                        <c15:formulaRef>
                          <c15:sqref>'Charts pg 2'!$M$3:$T$3</c15:sqref>
                        </c15:formulaRef>
                      </c:ext>
                    </c:extLst>
                    <c:strCache>
                      <c:ptCount val="8"/>
                      <c:pt idx="0">
                        <c:v>NSW</c:v>
                      </c:pt>
                      <c:pt idx="1">
                        <c:v>VIC</c:v>
                      </c:pt>
                      <c:pt idx="2">
                        <c:v>QLD</c:v>
                      </c:pt>
                      <c:pt idx="3">
                        <c:v>SA</c:v>
                      </c:pt>
                      <c:pt idx="4">
                        <c:v>WA</c:v>
                      </c:pt>
                      <c:pt idx="5">
                        <c:v>TAS</c:v>
                      </c:pt>
                      <c:pt idx="6">
                        <c:v>NT</c:v>
                      </c:pt>
                      <c:pt idx="7">
                        <c:v>ACT</c:v>
                      </c:pt>
                    </c:strCache>
                  </c:strRef>
                </c:cat>
                <c:val>
                  <c:numRef>
                    <c:extLst>
                      <c:ext xmlns:c15="http://schemas.microsoft.com/office/drawing/2012/chart" uri="{02D57815-91ED-43cb-92C2-25804820EDAC}">
                        <c15:fullRef>
                          <c15:sqref>'Charts pg 2'!$L$13:$T$13</c15:sqref>
                        </c15:fullRef>
                        <c15:formulaRef>
                          <c15:sqref>'Charts pg 2'!$M$13:$T$13</c15:sqref>
                        </c15:formulaRef>
                      </c:ext>
                    </c:extLst>
                    <c:numCache>
                      <c:formatCode>#,##0</c:formatCode>
                      <c:ptCount val="8"/>
                      <c:pt idx="0">
                        <c:v>3135.6129999999998</c:v>
                      </c:pt>
                      <c:pt idx="1">
                        <c:v>2260.2950000000001</c:v>
                      </c:pt>
                      <c:pt idx="2">
                        <c:v>1763.614</c:v>
                      </c:pt>
                      <c:pt idx="3">
                        <c:v>707.03399999999999</c:v>
                      </c:pt>
                      <c:pt idx="4">
                        <c:v>1049.395</c:v>
                      </c:pt>
                      <c:pt idx="5">
                        <c:v>212.99700000000001</c:v>
                      </c:pt>
                      <c:pt idx="6">
                        <c:v>72.363</c:v>
                      </c:pt>
                      <c:pt idx="7">
                        <c:v>190.178</c:v>
                      </c:pt>
                    </c:numCache>
                  </c:numRef>
                </c:val>
              </c15:ser>
            </c15:filteredBarSeries>
            <c15:filteredBarSeries>
              <c15:ser>
                <c:idx val="11"/>
                <c:order val="10"/>
                <c:tx>
                  <c:strRef>
                    <c:extLst xmlns:c15="http://schemas.microsoft.com/office/drawing/2012/chart">
                      <c:ext xmlns:c15="http://schemas.microsoft.com/office/drawing/2012/chart" uri="{02D57815-91ED-43cb-92C2-25804820EDAC}">
                        <c15:formulaRef>
                          <c15:sqref>'Charts pg 2'!$L$15</c15:sqref>
                        </c15:formulaRef>
                      </c:ext>
                    </c:extLst>
                    <c:strCache>
                      <c:ptCount val="1"/>
                      <c:pt idx="0">
                        <c:v>2009</c:v>
                      </c:pt>
                    </c:strCache>
                  </c:strRef>
                </c:tx>
                <c:invertIfNegative val="0"/>
                <c:cat>
                  <c:strRef>
                    <c:extLst>
                      <c:ext xmlns:c15="http://schemas.microsoft.com/office/drawing/2012/chart" uri="{02D57815-91ED-43cb-92C2-25804820EDAC}">
                        <c15:fullRef>
                          <c15:sqref>'Charts pg 2'!$L$3:$T$3</c15:sqref>
                        </c15:fullRef>
                        <c15:formulaRef>
                          <c15:sqref>'Charts pg 2'!$M$3:$T$3</c15:sqref>
                        </c15:formulaRef>
                      </c:ext>
                    </c:extLst>
                    <c:strCache>
                      <c:ptCount val="8"/>
                      <c:pt idx="0">
                        <c:v>NSW</c:v>
                      </c:pt>
                      <c:pt idx="1">
                        <c:v>VIC</c:v>
                      </c:pt>
                      <c:pt idx="2">
                        <c:v>QLD</c:v>
                      </c:pt>
                      <c:pt idx="3">
                        <c:v>SA</c:v>
                      </c:pt>
                      <c:pt idx="4">
                        <c:v>WA</c:v>
                      </c:pt>
                      <c:pt idx="5">
                        <c:v>TAS</c:v>
                      </c:pt>
                      <c:pt idx="6">
                        <c:v>NT</c:v>
                      </c:pt>
                      <c:pt idx="7">
                        <c:v>ACT</c:v>
                      </c:pt>
                    </c:strCache>
                  </c:strRef>
                </c:cat>
                <c:val>
                  <c:numRef>
                    <c:extLst>
                      <c:ext xmlns:c15="http://schemas.microsoft.com/office/drawing/2012/chart" uri="{02D57815-91ED-43cb-92C2-25804820EDAC}">
                        <c15:fullRef>
                          <c15:sqref>'Charts pg 2'!$L$15:$T$15</c15:sqref>
                        </c15:fullRef>
                        <c15:formulaRef>
                          <c15:sqref>'Charts pg 2'!$M$15:$T$15</c15:sqref>
                        </c15:formulaRef>
                      </c:ext>
                    </c:extLst>
                    <c:numCache>
                      <c:formatCode>#,##0</c:formatCode>
                      <c:ptCount val="8"/>
                      <c:pt idx="0">
                        <c:v>3247.252</c:v>
                      </c:pt>
                      <c:pt idx="1">
                        <c:v>2361.085</c:v>
                      </c:pt>
                      <c:pt idx="2">
                        <c:v>1889.9290000000001</c:v>
                      </c:pt>
                      <c:pt idx="3">
                        <c:v>730.46</c:v>
                      </c:pt>
                      <c:pt idx="4">
                        <c:v>1145.088</c:v>
                      </c:pt>
                      <c:pt idx="5">
                        <c:v>218.1</c:v>
                      </c:pt>
                      <c:pt idx="6">
                        <c:v>79.272999999999996</c:v>
                      </c:pt>
                      <c:pt idx="7">
                        <c:v>195.01400000000001</c:v>
                      </c:pt>
                    </c:numCache>
                  </c:numRef>
                </c:val>
              </c15:ser>
            </c15:filteredBarSeries>
            <c15:filteredBarSeries>
              <c15:ser>
                <c:idx val="13"/>
                <c:order val="12"/>
                <c:tx>
                  <c:strRef>
                    <c:extLst xmlns:c15="http://schemas.microsoft.com/office/drawing/2012/chart">
                      <c:ext xmlns:c15="http://schemas.microsoft.com/office/drawing/2012/chart" uri="{02D57815-91ED-43cb-92C2-25804820EDAC}">
                        <c15:formulaRef>
                          <c15:sqref>'Charts pg 2'!$L$17</c15:sqref>
                        </c15:formulaRef>
                      </c:ext>
                    </c:extLst>
                    <c:strCache>
                      <c:ptCount val="1"/>
                      <c:pt idx="0">
                        <c:v>2011</c:v>
                      </c:pt>
                    </c:strCache>
                  </c:strRef>
                </c:tx>
                <c:invertIfNegative val="0"/>
                <c:cat>
                  <c:strRef>
                    <c:extLst>
                      <c:ext xmlns:c15="http://schemas.microsoft.com/office/drawing/2012/chart" uri="{02D57815-91ED-43cb-92C2-25804820EDAC}">
                        <c15:fullRef>
                          <c15:sqref>'Charts pg 2'!$L$3:$T$3</c15:sqref>
                        </c15:fullRef>
                        <c15:formulaRef>
                          <c15:sqref>'Charts pg 2'!$M$3:$T$3</c15:sqref>
                        </c15:formulaRef>
                      </c:ext>
                    </c:extLst>
                    <c:strCache>
                      <c:ptCount val="8"/>
                      <c:pt idx="0">
                        <c:v>NSW</c:v>
                      </c:pt>
                      <c:pt idx="1">
                        <c:v>VIC</c:v>
                      </c:pt>
                      <c:pt idx="2">
                        <c:v>QLD</c:v>
                      </c:pt>
                      <c:pt idx="3">
                        <c:v>SA</c:v>
                      </c:pt>
                      <c:pt idx="4">
                        <c:v>WA</c:v>
                      </c:pt>
                      <c:pt idx="5">
                        <c:v>TAS</c:v>
                      </c:pt>
                      <c:pt idx="6">
                        <c:v>NT</c:v>
                      </c:pt>
                      <c:pt idx="7">
                        <c:v>ACT</c:v>
                      </c:pt>
                    </c:strCache>
                  </c:strRef>
                </c:cat>
                <c:val>
                  <c:numRef>
                    <c:extLst>
                      <c:ext xmlns:c15="http://schemas.microsoft.com/office/drawing/2012/chart" uri="{02D57815-91ED-43cb-92C2-25804820EDAC}">
                        <c15:fullRef>
                          <c15:sqref>'Charts pg 2'!$L$17:$T$17</c15:sqref>
                        </c15:fullRef>
                        <c15:formulaRef>
                          <c15:sqref>'Charts pg 2'!$M$17:$T$17</c15:sqref>
                        </c15:formulaRef>
                      </c:ext>
                    </c:extLst>
                    <c:numCache>
                      <c:formatCode>#,##0</c:formatCode>
                      <c:ptCount val="8"/>
                      <c:pt idx="0">
                        <c:v>3402.873</c:v>
                      </c:pt>
                      <c:pt idx="1">
                        <c:v>2475.8910000000001</c:v>
                      </c:pt>
                      <c:pt idx="2">
                        <c:v>2006.876</c:v>
                      </c:pt>
                      <c:pt idx="3">
                        <c:v>750.59299999999996</c:v>
                      </c:pt>
                      <c:pt idx="4">
                        <c:v>1248.559</c:v>
                      </c:pt>
                      <c:pt idx="5">
                        <c:v>224.81100000000001</c:v>
                      </c:pt>
                      <c:pt idx="6">
                        <c:v>86.028000000000006</c:v>
                      </c:pt>
                      <c:pt idx="7">
                        <c:v>208.04900000000001</c:v>
                      </c:pt>
                    </c:numCache>
                  </c:numRef>
                </c:val>
              </c15:ser>
            </c15:filteredBarSeries>
            <c15:filteredBarSeries>
              <c15:ser>
                <c:idx val="15"/>
                <c:order val="14"/>
                <c:tx>
                  <c:strRef>
                    <c:extLst xmlns:c15="http://schemas.microsoft.com/office/drawing/2012/chart">
                      <c:ext xmlns:c15="http://schemas.microsoft.com/office/drawing/2012/chart" uri="{02D57815-91ED-43cb-92C2-25804820EDAC}">
                        <c15:formulaRef>
                          <c15:sqref>'Charts pg 2'!$L$19</c15:sqref>
                        </c15:formulaRef>
                      </c:ext>
                    </c:extLst>
                    <c:strCache>
                      <c:ptCount val="1"/>
                      <c:pt idx="0">
                        <c:v>2013</c:v>
                      </c:pt>
                    </c:strCache>
                  </c:strRef>
                </c:tx>
                <c:invertIfNegative val="0"/>
                <c:cat>
                  <c:strRef>
                    <c:extLst>
                      <c:ext xmlns:c15="http://schemas.microsoft.com/office/drawing/2012/chart" uri="{02D57815-91ED-43cb-92C2-25804820EDAC}">
                        <c15:fullRef>
                          <c15:sqref>'Charts pg 2'!$L$3:$T$3</c15:sqref>
                        </c15:fullRef>
                        <c15:formulaRef>
                          <c15:sqref>'Charts pg 2'!$M$3:$T$3</c15:sqref>
                        </c15:formulaRef>
                      </c:ext>
                    </c:extLst>
                    <c:strCache>
                      <c:ptCount val="8"/>
                      <c:pt idx="0">
                        <c:v>NSW</c:v>
                      </c:pt>
                      <c:pt idx="1">
                        <c:v>VIC</c:v>
                      </c:pt>
                      <c:pt idx="2">
                        <c:v>QLD</c:v>
                      </c:pt>
                      <c:pt idx="3">
                        <c:v>SA</c:v>
                      </c:pt>
                      <c:pt idx="4">
                        <c:v>WA</c:v>
                      </c:pt>
                      <c:pt idx="5">
                        <c:v>TAS</c:v>
                      </c:pt>
                      <c:pt idx="6">
                        <c:v>NT</c:v>
                      </c:pt>
                      <c:pt idx="7">
                        <c:v>ACT</c:v>
                      </c:pt>
                    </c:strCache>
                  </c:strRef>
                </c:cat>
                <c:val>
                  <c:numRef>
                    <c:extLst>
                      <c:ext xmlns:c15="http://schemas.microsoft.com/office/drawing/2012/chart" uri="{02D57815-91ED-43cb-92C2-25804820EDAC}">
                        <c15:fullRef>
                          <c15:sqref>'Charts pg 2'!$L$19:$T$19</c15:sqref>
                        </c15:fullRef>
                        <c15:formulaRef>
                          <c15:sqref>'Charts pg 2'!$M$19:$T$19</c15:sqref>
                        </c15:formulaRef>
                      </c:ext>
                    </c:extLst>
                    <c:numCache>
                      <c:formatCode>#,##0</c:formatCode>
                      <c:ptCount val="8"/>
                      <c:pt idx="0">
                        <c:v>3556.8119999999999</c:v>
                      </c:pt>
                      <c:pt idx="1">
                        <c:v>2591.2890000000002</c:v>
                      </c:pt>
                      <c:pt idx="2">
                        <c:v>2125.3580000000002</c:v>
                      </c:pt>
                      <c:pt idx="3">
                        <c:v>771.55399999999997</c:v>
                      </c:pt>
                      <c:pt idx="4">
                        <c:v>1368.0340000000001</c:v>
                      </c:pt>
                      <c:pt idx="5">
                        <c:v>230.702</c:v>
                      </c:pt>
                      <c:pt idx="6">
                        <c:v>93.929000000000002</c:v>
                      </c:pt>
                      <c:pt idx="7">
                        <c:v>220.75</c:v>
                      </c:pt>
                    </c:numCache>
                  </c:numRef>
                </c:val>
              </c15:ser>
            </c15:filteredBarSeries>
            <c15:filteredBarSeries>
              <c15:ser>
                <c:idx val="16"/>
                <c:order val="15"/>
                <c:tx>
                  <c:strRef>
                    <c:extLst xmlns:c15="http://schemas.microsoft.com/office/drawing/2012/chart">
                      <c:ext xmlns:c15="http://schemas.microsoft.com/office/drawing/2012/chart" uri="{02D57815-91ED-43cb-92C2-25804820EDAC}">
                        <c15:formulaRef>
                          <c15:sqref>'Charts pg 2'!$L$21</c15:sqref>
                        </c15:formulaRef>
                      </c:ext>
                    </c:extLst>
                    <c:strCache>
                      <c:ptCount val="1"/>
                      <c:pt idx="0">
                        <c:v>2015</c:v>
                      </c:pt>
                    </c:strCache>
                  </c:strRef>
                </c:tx>
                <c:invertIfNegative val="0"/>
                <c:cat>
                  <c:strRef>
                    <c:extLst>
                      <c:ext xmlns:c15="http://schemas.microsoft.com/office/drawing/2012/chart" uri="{02D57815-91ED-43cb-92C2-25804820EDAC}">
                        <c15:fullRef>
                          <c15:sqref>'Charts pg 2'!$L$3:$T$3</c15:sqref>
                        </c15:fullRef>
                        <c15:formulaRef>
                          <c15:sqref>'Charts pg 2'!$M$3:$T$3</c15:sqref>
                        </c15:formulaRef>
                      </c:ext>
                    </c:extLst>
                    <c:strCache>
                      <c:ptCount val="8"/>
                      <c:pt idx="0">
                        <c:v>NSW</c:v>
                      </c:pt>
                      <c:pt idx="1">
                        <c:v>VIC</c:v>
                      </c:pt>
                      <c:pt idx="2">
                        <c:v>QLD</c:v>
                      </c:pt>
                      <c:pt idx="3">
                        <c:v>SA</c:v>
                      </c:pt>
                      <c:pt idx="4">
                        <c:v>WA</c:v>
                      </c:pt>
                      <c:pt idx="5">
                        <c:v>TAS</c:v>
                      </c:pt>
                      <c:pt idx="6">
                        <c:v>NT</c:v>
                      </c:pt>
                      <c:pt idx="7">
                        <c:v>ACT</c:v>
                      </c:pt>
                    </c:strCache>
                  </c:strRef>
                </c:cat>
                <c:val>
                  <c:numRef>
                    <c:extLst>
                      <c:ext xmlns:c15="http://schemas.microsoft.com/office/drawing/2012/chart" uri="{02D57815-91ED-43cb-92C2-25804820EDAC}">
                        <c15:fullRef>
                          <c15:sqref>'Charts pg 2'!$L$21:$T$21</c15:sqref>
                        </c15:fullRef>
                        <c15:formulaRef>
                          <c15:sqref>'Charts pg 2'!$M$21:$T$21</c15:sqref>
                        </c15:formulaRef>
                      </c:ext>
                    </c:extLst>
                    <c:numCache>
                      <c:formatCode>#,##0</c:formatCode>
                      <c:ptCount val="8"/>
                      <c:pt idx="0">
                        <c:v>3682.03</c:v>
                      </c:pt>
                      <c:pt idx="1">
                        <c:v>2681.335</c:v>
                      </c:pt>
                      <c:pt idx="2">
                        <c:v>2159.7080000000001</c:v>
                      </c:pt>
                      <c:pt idx="3">
                        <c:v>786.03</c:v>
                      </c:pt>
                      <c:pt idx="4">
                        <c:v>1438.39</c:v>
                      </c:pt>
                      <c:pt idx="5">
                        <c:v>233.18100000000001</c:v>
                      </c:pt>
                      <c:pt idx="6">
                        <c:v>99.088999999999999</c:v>
                      </c:pt>
                      <c:pt idx="7">
                        <c:v>228.702</c:v>
                      </c:pt>
                    </c:numCache>
                  </c:numRef>
                </c:val>
              </c15:ser>
            </c15:filteredBarSeries>
            <c15:filteredBarSeries>
              <c15:ser>
                <c:idx val="4"/>
                <c:order val="16"/>
                <c:tx>
                  <c:strRef>
                    <c:extLst xmlns:c15="http://schemas.microsoft.com/office/drawing/2012/chart">
                      <c:ext xmlns:c15="http://schemas.microsoft.com/office/drawing/2012/chart" uri="{02D57815-91ED-43cb-92C2-25804820EDAC}">
                        <c15:formulaRef>
                          <c15:sqref>'Charts pg 2'!$L$22</c15:sqref>
                        </c15:formulaRef>
                      </c:ext>
                    </c:extLst>
                    <c:strCache>
                      <c:ptCount val="1"/>
                      <c:pt idx="0">
                        <c:v>2016</c:v>
                      </c:pt>
                    </c:strCache>
                  </c:strRef>
                </c:tx>
                <c:invertIfNegative val="0"/>
                <c:val>
                  <c:numRef>
                    <c:extLst>
                      <c:ext xmlns:c15="http://schemas.microsoft.com/office/drawing/2012/chart" uri="{02D57815-91ED-43cb-92C2-25804820EDAC}">
                        <c15:fullRef>
                          <c15:sqref>'Charts pg 2'!$M$22:$T$22</c15:sqref>
                        </c15:fullRef>
                        <c15:formulaRef>
                          <c15:sqref>'Charts pg 2'!$N$22:$T$22</c15:sqref>
                        </c15:formulaRef>
                      </c:ext>
                    </c:extLst>
                    <c:numCache>
                      <c:formatCode>#,##0</c:formatCode>
                      <c:ptCount val="7"/>
                      <c:pt idx="0">
                        <c:v>2692.5929999999998</c:v>
                      </c:pt>
                      <c:pt idx="1">
                        <c:v>2142.5619999999999</c:v>
                      </c:pt>
                      <c:pt idx="2">
                        <c:v>785.61699999999996</c:v>
                      </c:pt>
                      <c:pt idx="3">
                        <c:v>1439.758</c:v>
                      </c:pt>
                      <c:pt idx="4">
                        <c:v>231.75899999999999</c:v>
                      </c:pt>
                      <c:pt idx="5">
                        <c:v>100.39100000000001</c:v>
                      </c:pt>
                      <c:pt idx="6">
                        <c:v>230.137</c:v>
                      </c:pt>
                    </c:numCache>
                  </c:numRef>
                </c:val>
              </c15:ser>
            </c15:filteredBarSeries>
          </c:ext>
        </c:extLst>
      </c:barChart>
      <c:catAx>
        <c:axId val="1187390184"/>
        <c:scaling>
          <c:orientation val="minMax"/>
        </c:scaling>
        <c:delete val="0"/>
        <c:axPos val="b"/>
        <c:numFmt formatCode="General" sourceLinked="0"/>
        <c:majorTickMark val="out"/>
        <c:minorTickMark val="none"/>
        <c:tickLblPos val="nextTo"/>
        <c:spPr>
          <a:ln w="3175">
            <a:noFill/>
            <a:prstDash val="solid"/>
          </a:ln>
        </c:spPr>
        <c:txPr>
          <a:bodyPr rot="0" vert="horz"/>
          <a:lstStyle/>
          <a:p>
            <a:pPr>
              <a:defRPr sz="800" b="0" i="0" u="none" strike="noStrike" baseline="0">
                <a:solidFill>
                  <a:srgbClr val="000000"/>
                </a:solidFill>
                <a:latin typeface="Arial Narrow" pitchFamily="34" charset="0"/>
                <a:ea typeface="Verdana"/>
                <a:cs typeface="Verdana"/>
              </a:defRPr>
            </a:pPr>
            <a:endParaRPr lang="en-US"/>
          </a:p>
        </c:txPr>
        <c:crossAx val="1187383912"/>
        <c:crosses val="autoZero"/>
        <c:auto val="1"/>
        <c:lblAlgn val="ctr"/>
        <c:lblOffset val="100"/>
        <c:tickLblSkip val="1"/>
        <c:tickMarkSkip val="1"/>
        <c:noMultiLvlLbl val="0"/>
      </c:catAx>
      <c:valAx>
        <c:axId val="1187383912"/>
        <c:scaling>
          <c:orientation val="minMax"/>
        </c:scaling>
        <c:delete val="0"/>
        <c:axPos val="l"/>
        <c:majorGridlines>
          <c:spPr>
            <a:ln w="9525">
              <a:solidFill>
                <a:schemeClr val="bg1">
                  <a:lumMod val="65000"/>
                </a:schemeClr>
              </a:solidFill>
              <a:prstDash val="solid"/>
            </a:ln>
          </c:spPr>
        </c:majorGridlines>
        <c:title>
          <c:tx>
            <c:rich>
              <a:bodyPr/>
              <a:lstStyle/>
              <a:p>
                <a:pPr>
                  <a:defRPr sz="1000" b="1" i="0" u="none" strike="noStrike" baseline="0">
                    <a:solidFill>
                      <a:srgbClr val="000000"/>
                    </a:solidFill>
                    <a:latin typeface="Arial Narrow" pitchFamily="34" charset="0"/>
                    <a:ea typeface="Verdana"/>
                    <a:cs typeface="Verdana"/>
                  </a:defRPr>
                </a:pPr>
                <a:r>
                  <a:rPr lang="en-AU" sz="1000">
                    <a:latin typeface="Arial Narrow" pitchFamily="34" charset="0"/>
                  </a:rPr>
                  <a:t>('000s)</a:t>
                </a:r>
              </a:p>
            </c:rich>
          </c:tx>
          <c:layout>
            <c:manualLayout>
              <c:xMode val="edge"/>
              <c:yMode val="edge"/>
              <c:x val="4.4104561556671086E-3"/>
              <c:y val="0.45055755059906216"/>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Narrow" pitchFamily="34" charset="0"/>
                <a:ea typeface="Verdana"/>
                <a:cs typeface="Verdana"/>
              </a:defRPr>
            </a:pPr>
            <a:endParaRPr lang="en-US"/>
          </a:p>
        </c:txPr>
        <c:crossAx val="1187390184"/>
        <c:crosses val="autoZero"/>
        <c:crossBetween val="between"/>
      </c:valAx>
      <c:spPr>
        <a:noFill/>
        <a:ln w="25400">
          <a:noFill/>
        </a:ln>
      </c:spPr>
    </c:plotArea>
    <c:legend>
      <c:legendPos val="b"/>
      <c:layout>
        <c:manualLayout>
          <c:xMode val="edge"/>
          <c:yMode val="edge"/>
          <c:x val="0.13185221250328785"/>
          <c:y val="0.94945057600017568"/>
          <c:w val="0.33975294772102055"/>
          <c:h val="3.9413823272090989E-2"/>
        </c:manualLayout>
      </c:layout>
      <c:overlay val="0"/>
      <c:spPr>
        <a:solidFill>
          <a:srgbClr val="FFFFFF"/>
        </a:solidFill>
        <a:ln w="25400">
          <a:noFill/>
        </a:ln>
      </c:spPr>
      <c:txPr>
        <a:bodyPr/>
        <a:lstStyle/>
        <a:p>
          <a:pPr>
            <a:defRPr sz="800" b="0" i="0" u="none" strike="noStrike" baseline="0">
              <a:solidFill>
                <a:srgbClr val="000000"/>
              </a:solidFill>
              <a:latin typeface="Arial Narrow" pitchFamily="34" charset="0"/>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111" r="0.75000000000000111" t="1" header="0.5" footer="0.5"/>
    <c:pageSetup paperSize="9" orientation="landscape" horizontalDpi="-4" verticalDpi="-4"/>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Narrow" pitchFamily="34" charset="0"/>
                <a:ea typeface="Verdana"/>
                <a:cs typeface="Verdana"/>
              </a:defRPr>
            </a:pPr>
            <a:r>
              <a:rPr lang="en-AU" sz="1200">
                <a:latin typeface="Arial Narrow" pitchFamily="34" charset="0"/>
              </a:rPr>
              <a:t>Per cent of</a:t>
            </a:r>
            <a:r>
              <a:rPr lang="en-AU" sz="1200" baseline="0">
                <a:latin typeface="Arial Narrow" pitchFamily="34" charset="0"/>
              </a:rPr>
              <a:t> population </a:t>
            </a:r>
            <a:r>
              <a:rPr lang="en-AU" sz="1200">
                <a:latin typeface="Arial Narrow" pitchFamily="34" charset="0"/>
              </a:rPr>
              <a:t>with hospital treatment insurance at 31 December by State</a:t>
            </a:r>
          </a:p>
        </c:rich>
      </c:tx>
      <c:layout>
        <c:manualLayout>
          <c:xMode val="edge"/>
          <c:yMode val="edge"/>
          <c:x val="0.25990116907028415"/>
          <c:y val="2.4984543598716824E-2"/>
        </c:manualLayout>
      </c:layout>
      <c:overlay val="0"/>
      <c:spPr>
        <a:noFill/>
        <a:ln w="25400">
          <a:noFill/>
        </a:ln>
      </c:spPr>
    </c:title>
    <c:autoTitleDeleted val="0"/>
    <c:plotArea>
      <c:layout>
        <c:manualLayout>
          <c:layoutTarget val="inner"/>
          <c:xMode val="edge"/>
          <c:yMode val="edge"/>
          <c:x val="4.9023722780921049E-2"/>
          <c:y val="0.13105140599290599"/>
          <c:w val="0.92099759918069946"/>
          <c:h val="0.77491679049880158"/>
        </c:manualLayout>
      </c:layout>
      <c:barChart>
        <c:barDir val="col"/>
        <c:grouping val="clustered"/>
        <c:varyColors val="0"/>
        <c:ser>
          <c:idx val="6"/>
          <c:order val="3"/>
          <c:tx>
            <c:strRef>
              <c:f>'Charts pg 2'!$L$29</c:f>
              <c:strCache>
                <c:ptCount val="1"/>
                <c:pt idx="0">
                  <c:v>2002</c:v>
                </c:pt>
              </c:strCache>
            </c:strRef>
          </c:tx>
          <c:spPr>
            <a:solidFill>
              <a:srgbClr val="000080"/>
            </a:solidFill>
            <a:ln w="6350">
              <a:solidFill>
                <a:srgbClr val="000000"/>
              </a:solidFill>
              <a:prstDash val="solid"/>
            </a:ln>
            <a:effectLst>
              <a:outerShdw dist="35921" dir="2700000" algn="br">
                <a:srgbClr val="000000"/>
              </a:outerShdw>
            </a:effectLst>
          </c:spPr>
          <c:invertIfNegative val="0"/>
          <c:cat>
            <c:strRef>
              <c:f>'Charts pg 2'!$M$24:$T$24</c:f>
              <c:strCache>
                <c:ptCount val="8"/>
                <c:pt idx="0">
                  <c:v>NSW</c:v>
                </c:pt>
                <c:pt idx="1">
                  <c:v>VIC</c:v>
                </c:pt>
                <c:pt idx="2">
                  <c:v>QLD</c:v>
                </c:pt>
                <c:pt idx="3">
                  <c:v>SA</c:v>
                </c:pt>
                <c:pt idx="4">
                  <c:v>WA</c:v>
                </c:pt>
                <c:pt idx="5">
                  <c:v>TAS</c:v>
                </c:pt>
                <c:pt idx="6">
                  <c:v>NT</c:v>
                </c:pt>
                <c:pt idx="7">
                  <c:v>ACT</c:v>
                </c:pt>
              </c:strCache>
            </c:strRef>
          </c:cat>
          <c:val>
            <c:numRef>
              <c:f>'Charts pg 2'!$M$29:$T$29</c:f>
              <c:numCache>
                <c:formatCode>0.0%</c:formatCode>
                <c:ptCount val="8"/>
                <c:pt idx="0">
                  <c:v>0.45133974225998841</c:v>
                </c:pt>
                <c:pt idx="1">
                  <c:v>0.440384402636602</c:v>
                </c:pt>
                <c:pt idx="2">
                  <c:v>0.42035743169500789</c:v>
                </c:pt>
                <c:pt idx="3">
                  <c:v>0.45459361637977386</c:v>
                </c:pt>
                <c:pt idx="4">
                  <c:v>0.47023021649532398</c:v>
                </c:pt>
                <c:pt idx="5">
                  <c:v>0.44582960432606861</c:v>
                </c:pt>
                <c:pt idx="6">
                  <c:v>0.3406615760931585</c:v>
                </c:pt>
                <c:pt idx="7">
                  <c:v>0.51441938947691368</c:v>
                </c:pt>
              </c:numCache>
            </c:numRef>
          </c:val>
        </c:ser>
        <c:ser>
          <c:idx val="8"/>
          <c:order val="5"/>
          <c:tx>
            <c:strRef>
              <c:f>'Charts pg 2'!$L$31</c:f>
              <c:strCache>
                <c:ptCount val="1"/>
                <c:pt idx="0">
                  <c:v>2004</c:v>
                </c:pt>
              </c:strCache>
            </c:strRef>
          </c:tx>
          <c:spPr>
            <a:solidFill>
              <a:srgbClr val="993366"/>
            </a:solidFill>
            <a:ln w="6350">
              <a:solidFill>
                <a:srgbClr val="000000"/>
              </a:solidFill>
              <a:prstDash val="solid"/>
            </a:ln>
            <a:effectLst>
              <a:outerShdw dist="35921" dir="2700000" algn="br">
                <a:srgbClr val="000000"/>
              </a:outerShdw>
            </a:effectLst>
          </c:spPr>
          <c:invertIfNegative val="0"/>
          <c:cat>
            <c:strRef>
              <c:f>'Charts pg 2'!$M$24:$T$24</c:f>
              <c:strCache>
                <c:ptCount val="8"/>
                <c:pt idx="0">
                  <c:v>NSW</c:v>
                </c:pt>
                <c:pt idx="1">
                  <c:v>VIC</c:v>
                </c:pt>
                <c:pt idx="2">
                  <c:v>QLD</c:v>
                </c:pt>
                <c:pt idx="3">
                  <c:v>SA</c:v>
                </c:pt>
                <c:pt idx="4">
                  <c:v>WA</c:v>
                </c:pt>
                <c:pt idx="5">
                  <c:v>TAS</c:v>
                </c:pt>
                <c:pt idx="6">
                  <c:v>NT</c:v>
                </c:pt>
                <c:pt idx="7">
                  <c:v>ACT</c:v>
                </c:pt>
              </c:strCache>
            </c:strRef>
          </c:cat>
          <c:val>
            <c:numRef>
              <c:f>'Charts pg 2'!$M$31:$T$31</c:f>
              <c:numCache>
                <c:formatCode>0.0%</c:formatCode>
                <c:ptCount val="8"/>
                <c:pt idx="0">
                  <c:v>0.44557852913825124</c:v>
                </c:pt>
                <c:pt idx="1">
                  <c:v>0.42671843300188594</c:v>
                </c:pt>
                <c:pt idx="2">
                  <c:v>0.40670280147641574</c:v>
                </c:pt>
                <c:pt idx="3">
                  <c:v>0.44167544282058407</c:v>
                </c:pt>
                <c:pt idx="4">
                  <c:v>0.46221244072306206</c:v>
                </c:pt>
                <c:pt idx="5">
                  <c:v>0.42781850661539922</c:v>
                </c:pt>
                <c:pt idx="6">
                  <c:v>0.3277101105186479</c:v>
                </c:pt>
                <c:pt idx="7">
                  <c:v>0.51233391401465256</c:v>
                </c:pt>
              </c:numCache>
            </c:numRef>
          </c:val>
        </c:ser>
        <c:ser>
          <c:idx val="1"/>
          <c:order val="7"/>
          <c:tx>
            <c:strRef>
              <c:f>'Charts pg 2'!$L$33</c:f>
              <c:strCache>
                <c:ptCount val="1"/>
                <c:pt idx="0">
                  <c:v>2006</c:v>
                </c:pt>
              </c:strCache>
            </c:strRef>
          </c:tx>
          <c:spPr>
            <a:solidFill>
              <a:schemeClr val="accent4">
                <a:lumMod val="75000"/>
              </a:schemeClr>
            </a:solidFill>
            <a:ln w="6350">
              <a:solidFill>
                <a:srgbClr val="000000"/>
              </a:solidFill>
            </a:ln>
          </c:spPr>
          <c:invertIfNegative val="0"/>
          <c:cat>
            <c:strRef>
              <c:f>'Charts pg 2'!$M$24:$T$24</c:f>
              <c:strCache>
                <c:ptCount val="8"/>
                <c:pt idx="0">
                  <c:v>NSW</c:v>
                </c:pt>
                <c:pt idx="1">
                  <c:v>VIC</c:v>
                </c:pt>
                <c:pt idx="2">
                  <c:v>QLD</c:v>
                </c:pt>
                <c:pt idx="3">
                  <c:v>SA</c:v>
                </c:pt>
                <c:pt idx="4">
                  <c:v>WA</c:v>
                </c:pt>
                <c:pt idx="5">
                  <c:v>TAS</c:v>
                </c:pt>
                <c:pt idx="6">
                  <c:v>NT</c:v>
                </c:pt>
                <c:pt idx="7">
                  <c:v>ACT</c:v>
                </c:pt>
              </c:strCache>
            </c:strRef>
          </c:cat>
          <c:val>
            <c:numRef>
              <c:f>'Charts pg 2'!$M$33:$T$33</c:f>
              <c:numCache>
                <c:formatCode>0.0%</c:formatCode>
                <c:ptCount val="8"/>
                <c:pt idx="0">
                  <c:v>0.44717189102526317</c:v>
                </c:pt>
                <c:pt idx="1">
                  <c:v>0.42521843312013308</c:v>
                </c:pt>
                <c:pt idx="2">
                  <c:v>0.41065597921025088</c:v>
                </c:pt>
                <c:pt idx="3">
                  <c:v>0.44032857234355988</c:v>
                </c:pt>
                <c:pt idx="4">
                  <c:v>0.47473285482411731</c:v>
                </c:pt>
                <c:pt idx="5">
                  <c:v>0.424062337873717</c:v>
                </c:pt>
                <c:pt idx="6">
                  <c:v>0.32238223182595754</c:v>
                </c:pt>
                <c:pt idx="7">
                  <c:v>0.52737890129764964</c:v>
                </c:pt>
              </c:numCache>
            </c:numRef>
          </c:val>
        </c:ser>
        <c:ser>
          <c:idx val="9"/>
          <c:order val="9"/>
          <c:tx>
            <c:strRef>
              <c:f>'Charts pg 2'!$L$35</c:f>
              <c:strCache>
                <c:ptCount val="1"/>
                <c:pt idx="0">
                  <c:v>2008</c:v>
                </c:pt>
              </c:strCache>
            </c:strRef>
          </c:tx>
          <c:spPr>
            <a:solidFill>
              <a:schemeClr val="accent5">
                <a:lumMod val="75000"/>
              </a:schemeClr>
            </a:solidFill>
            <a:ln w="6350">
              <a:solidFill>
                <a:srgbClr val="000000"/>
              </a:solidFill>
            </a:ln>
          </c:spPr>
          <c:invertIfNegative val="0"/>
          <c:cat>
            <c:strRef>
              <c:f>'Charts pg 2'!$M$24:$T$24</c:f>
              <c:strCache>
                <c:ptCount val="8"/>
                <c:pt idx="0">
                  <c:v>NSW</c:v>
                </c:pt>
                <c:pt idx="1">
                  <c:v>VIC</c:v>
                </c:pt>
                <c:pt idx="2">
                  <c:v>QLD</c:v>
                </c:pt>
                <c:pt idx="3">
                  <c:v>SA</c:v>
                </c:pt>
                <c:pt idx="4">
                  <c:v>WA</c:v>
                </c:pt>
                <c:pt idx="5">
                  <c:v>TAS</c:v>
                </c:pt>
                <c:pt idx="6">
                  <c:v>NT</c:v>
                </c:pt>
                <c:pt idx="7">
                  <c:v>ACT</c:v>
                </c:pt>
              </c:strCache>
            </c:strRef>
          </c:cat>
          <c:val>
            <c:numRef>
              <c:f>'Charts pg 2'!$M$35:$T$35</c:f>
              <c:numCache>
                <c:formatCode>0.0%</c:formatCode>
                <c:ptCount val="8"/>
                <c:pt idx="0">
                  <c:v>0.45552603608624204</c:v>
                </c:pt>
                <c:pt idx="1">
                  <c:v>0.43531544044785853</c:v>
                </c:pt>
                <c:pt idx="2">
                  <c:v>0.43108782938152301</c:v>
                </c:pt>
                <c:pt idx="3">
                  <c:v>0.45108018124014321</c:v>
                </c:pt>
                <c:pt idx="4">
                  <c:v>0.50132100276695302</c:v>
                </c:pt>
                <c:pt idx="5">
                  <c:v>0.42993857792552026</c:v>
                </c:pt>
                <c:pt idx="6">
                  <c:v>0.34081860097247063</c:v>
                </c:pt>
                <c:pt idx="7">
                  <c:v>0.54552393755642958</c:v>
                </c:pt>
              </c:numCache>
            </c:numRef>
          </c:val>
        </c:ser>
        <c:ser>
          <c:idx val="11"/>
          <c:order val="11"/>
          <c:tx>
            <c:strRef>
              <c:f>'Charts pg 2'!$L$37</c:f>
              <c:strCache>
                <c:ptCount val="1"/>
                <c:pt idx="0">
                  <c:v>2010</c:v>
                </c:pt>
              </c:strCache>
            </c:strRef>
          </c:tx>
          <c:spPr>
            <a:solidFill>
              <a:schemeClr val="tx2">
                <a:lumMod val="60000"/>
                <a:lumOff val="40000"/>
              </a:schemeClr>
            </a:solidFill>
            <a:ln w="6350">
              <a:solidFill>
                <a:srgbClr val="000000"/>
              </a:solidFill>
            </a:ln>
          </c:spPr>
          <c:invertIfNegative val="0"/>
          <c:cat>
            <c:strRef>
              <c:f>'Charts pg 2'!$M$24:$T$24</c:f>
              <c:strCache>
                <c:ptCount val="8"/>
                <c:pt idx="0">
                  <c:v>NSW</c:v>
                </c:pt>
                <c:pt idx="1">
                  <c:v>VIC</c:v>
                </c:pt>
                <c:pt idx="2">
                  <c:v>QLD</c:v>
                </c:pt>
                <c:pt idx="3">
                  <c:v>SA</c:v>
                </c:pt>
                <c:pt idx="4">
                  <c:v>WA</c:v>
                </c:pt>
                <c:pt idx="5">
                  <c:v>TAS</c:v>
                </c:pt>
                <c:pt idx="6">
                  <c:v>NT</c:v>
                </c:pt>
                <c:pt idx="7">
                  <c:v>ACT</c:v>
                </c:pt>
              </c:strCache>
            </c:strRef>
          </c:cat>
          <c:val>
            <c:numRef>
              <c:f>'Charts pg 2'!$M$37:$T$37</c:f>
              <c:numCache>
                <c:formatCode>0.0%</c:formatCode>
                <c:ptCount val="8"/>
                <c:pt idx="0">
                  <c:v>0.46227010967158139</c:v>
                </c:pt>
                <c:pt idx="1">
                  <c:v>0.43957642605297115</c:v>
                </c:pt>
                <c:pt idx="2">
                  <c:v>0.43764066747774677</c:v>
                </c:pt>
                <c:pt idx="3">
                  <c:v>0.45359336274458156</c:v>
                </c:pt>
                <c:pt idx="4">
                  <c:v>0.51532019613093738</c:v>
                </c:pt>
                <c:pt idx="5">
                  <c:v>0.43321593276612591</c:v>
                </c:pt>
                <c:pt idx="6">
                  <c:v>0.35926773455377575</c:v>
                </c:pt>
                <c:pt idx="7">
                  <c:v>0.55261174290702875</c:v>
                </c:pt>
              </c:numCache>
            </c:numRef>
          </c:val>
        </c:ser>
        <c:ser>
          <c:idx val="15"/>
          <c:order val="13"/>
          <c:tx>
            <c:strRef>
              <c:f>'Charts pg 2'!$L$39</c:f>
              <c:strCache>
                <c:ptCount val="1"/>
                <c:pt idx="0">
                  <c:v>2012</c:v>
                </c:pt>
              </c:strCache>
            </c:strRef>
          </c:tx>
          <c:spPr>
            <a:solidFill>
              <a:schemeClr val="accent3"/>
            </a:solidFill>
            <a:ln w="6350">
              <a:solidFill>
                <a:srgbClr val="000000"/>
              </a:solidFill>
            </a:ln>
          </c:spPr>
          <c:invertIfNegative val="0"/>
          <c:val>
            <c:numRef>
              <c:f>'Charts pg 2'!$M$39:$T$39</c:f>
              <c:numCache>
                <c:formatCode>0.0%</c:formatCode>
                <c:ptCount val="8"/>
                <c:pt idx="0">
                  <c:v>0.47383921107539234</c:v>
                </c:pt>
                <c:pt idx="1">
                  <c:v>0.44631847678250969</c:v>
                </c:pt>
                <c:pt idx="2">
                  <c:v>0.45044203740339855</c:v>
                </c:pt>
                <c:pt idx="3">
                  <c:v>0.45855515320987827</c:v>
                </c:pt>
                <c:pt idx="4">
                  <c:v>0.53119452019878155</c:v>
                </c:pt>
                <c:pt idx="5">
                  <c:v>0.4451885457827211</c:v>
                </c:pt>
                <c:pt idx="6">
                  <c:v>0.37857614482602991</c:v>
                </c:pt>
                <c:pt idx="7">
                  <c:v>0.56878180177653359</c:v>
                </c:pt>
              </c:numCache>
            </c:numRef>
          </c:val>
        </c:ser>
        <c:ser>
          <c:idx val="16"/>
          <c:order val="16"/>
          <c:tx>
            <c:strRef>
              <c:f>'Charts pg 2'!$L$41</c:f>
              <c:strCache>
                <c:ptCount val="1"/>
                <c:pt idx="0">
                  <c:v>2014</c:v>
                </c:pt>
              </c:strCache>
            </c:strRef>
          </c:tx>
          <c:spPr>
            <a:solidFill>
              <a:srgbClr val="DBA23D"/>
            </a:solidFill>
            <a:ln w="6350">
              <a:solidFill>
                <a:srgbClr val="000000"/>
              </a:solidFill>
            </a:ln>
          </c:spPr>
          <c:invertIfNegative val="0"/>
          <c:val>
            <c:numRef>
              <c:f>'Charts pg 2'!$M$41:$T$41</c:f>
              <c:numCache>
                <c:formatCode>0.0%</c:formatCode>
                <c:ptCount val="8"/>
                <c:pt idx="0">
                  <c:v>0.47948760197135931</c:v>
                </c:pt>
                <c:pt idx="1">
                  <c:v>0.4489176478776053</c:v>
                </c:pt>
                <c:pt idx="2">
                  <c:v>0.45463791332126663</c:v>
                </c:pt>
                <c:pt idx="3">
                  <c:v>0.46184870253368482</c:v>
                </c:pt>
                <c:pt idx="4">
                  <c:v>0.54925188195530572</c:v>
                </c:pt>
                <c:pt idx="5">
                  <c:v>0.45161540700494807</c:v>
                </c:pt>
                <c:pt idx="6">
                  <c:v>0.39695561437233212</c:v>
                </c:pt>
                <c:pt idx="7">
                  <c:v>0.58024936447123487</c:v>
                </c:pt>
              </c:numCache>
            </c:numRef>
          </c:val>
        </c:ser>
        <c:ser>
          <c:idx val="17"/>
          <c:order val="17"/>
          <c:tx>
            <c:strRef>
              <c:f>'Charts pg 2'!$L$43</c:f>
              <c:strCache>
                <c:ptCount val="1"/>
                <c:pt idx="0">
                  <c:v>2016</c:v>
                </c:pt>
              </c:strCache>
            </c:strRef>
          </c:tx>
          <c:spPr>
            <a:solidFill>
              <a:schemeClr val="accent1">
                <a:lumMod val="40000"/>
                <a:lumOff val="60000"/>
              </a:schemeClr>
            </a:solidFill>
            <a:ln w="6350">
              <a:solidFill>
                <a:srgbClr val="000000"/>
              </a:solidFill>
            </a:ln>
          </c:spPr>
          <c:invertIfNegative val="0"/>
          <c:val>
            <c:numRef>
              <c:f>'Charts pg 2'!$M$43:$T$43</c:f>
              <c:numCache>
                <c:formatCode>0.0%</c:formatCode>
                <c:ptCount val="8"/>
                <c:pt idx="0">
                  <c:v>0.47630131926399538</c:v>
                </c:pt>
                <c:pt idx="1">
                  <c:v>0.43936972488980647</c:v>
                </c:pt>
                <c:pt idx="2">
                  <c:v>0.43935470760329254</c:v>
                </c:pt>
                <c:pt idx="3">
                  <c:v>0.45866124723267915</c:v>
                </c:pt>
                <c:pt idx="4">
                  <c:v>0.5472429901213639</c:v>
                </c:pt>
                <c:pt idx="5">
                  <c:v>0.44541371417369596</c:v>
                </c:pt>
                <c:pt idx="6">
                  <c:v>0.40937320322471465</c:v>
                </c:pt>
                <c:pt idx="7">
                  <c:v>0.57732126864829203</c:v>
                </c:pt>
              </c:numCache>
            </c:numRef>
          </c:val>
        </c:ser>
        <c:dLbls>
          <c:showLegendKey val="0"/>
          <c:showVal val="0"/>
          <c:showCatName val="0"/>
          <c:showSerName val="0"/>
          <c:showPercent val="0"/>
          <c:showBubbleSize val="0"/>
        </c:dLbls>
        <c:gapWidth val="150"/>
        <c:axId val="1187388616"/>
        <c:axId val="1187384696"/>
        <c:extLst>
          <c:ext xmlns:c15="http://schemas.microsoft.com/office/drawing/2012/chart" uri="{02D57815-91ED-43cb-92C2-25804820EDAC}">
            <c15:filteredBarSeries>
              <c15:ser>
                <c:idx val="3"/>
                <c:order val="0"/>
                <c:tx>
                  <c:strRef>
                    <c:extLst>
                      <c:ext uri="{02D57815-91ED-43cb-92C2-25804820EDAC}">
                        <c15:formulaRef>
                          <c15:sqref>'Charts pg 2'!$L$26</c15:sqref>
                        </c15:formulaRef>
                      </c:ext>
                    </c:extLst>
                    <c:strCache>
                      <c:ptCount val="1"/>
                      <c:pt idx="0">
                        <c:v>1999</c:v>
                      </c:pt>
                    </c:strCache>
                  </c:strRef>
                </c:tx>
                <c:spPr>
                  <a:solidFill>
                    <a:srgbClr val="CCFFFF"/>
                  </a:solidFill>
                  <a:ln w="3175">
                    <a:solidFill>
                      <a:srgbClr val="000000"/>
                    </a:solidFill>
                    <a:prstDash val="solid"/>
                  </a:ln>
                  <a:effectLst>
                    <a:outerShdw dist="35921" dir="2700000" algn="br">
                      <a:srgbClr val="000000"/>
                    </a:outerShdw>
                  </a:effectLst>
                </c:spPr>
                <c:invertIfNegative val="0"/>
                <c:cat>
                  <c:strRef>
                    <c:extLst>
                      <c:ext uri="{02D57815-91ED-43cb-92C2-25804820EDAC}">
                        <c15:formulaRef>
                          <c15:sqref>'Charts pg 2'!$M$24:$T$24</c15:sqref>
                        </c15:formulaRef>
                      </c:ext>
                    </c:extLst>
                    <c:strCache>
                      <c:ptCount val="8"/>
                      <c:pt idx="0">
                        <c:v>NSW</c:v>
                      </c:pt>
                      <c:pt idx="1">
                        <c:v>VIC</c:v>
                      </c:pt>
                      <c:pt idx="2">
                        <c:v>QLD</c:v>
                      </c:pt>
                      <c:pt idx="3">
                        <c:v>SA</c:v>
                      </c:pt>
                      <c:pt idx="4">
                        <c:v>WA</c:v>
                      </c:pt>
                      <c:pt idx="5">
                        <c:v>TAS</c:v>
                      </c:pt>
                      <c:pt idx="6">
                        <c:v>NT</c:v>
                      </c:pt>
                      <c:pt idx="7">
                        <c:v>ACT</c:v>
                      </c:pt>
                    </c:strCache>
                  </c:strRef>
                </c:cat>
                <c:val>
                  <c:numRef>
                    <c:extLst>
                      <c:ext uri="{02D57815-91ED-43cb-92C2-25804820EDAC}">
                        <c15:formulaRef>
                          <c15:sqref>'Charts pg 2'!$M$26:$T$26</c15:sqref>
                        </c15:formulaRef>
                      </c:ext>
                    </c:extLst>
                    <c:numCache>
                      <c:formatCode>0.0%</c:formatCode>
                      <c:ptCount val="8"/>
                      <c:pt idx="0">
                        <c:v>0.31607007270391707</c:v>
                      </c:pt>
                      <c:pt idx="1">
                        <c:v>0.30763764432940871</c:v>
                      </c:pt>
                      <c:pt idx="2">
                        <c:v>0.29761272081800982</c:v>
                      </c:pt>
                      <c:pt idx="3">
                        <c:v>0.32102342267147665</c:v>
                      </c:pt>
                      <c:pt idx="4">
                        <c:v>0.35900582178843843</c:v>
                      </c:pt>
                      <c:pt idx="5">
                        <c:v>0.3380562610132391</c:v>
                      </c:pt>
                      <c:pt idx="6">
                        <c:v>0.24777883968709072</c:v>
                      </c:pt>
                      <c:pt idx="7">
                        <c:v>0.34555893364951445</c:v>
                      </c:pt>
                    </c:numCache>
                  </c:numRef>
                </c:val>
              </c15:ser>
            </c15:filteredBarSeries>
            <c15:filteredBarSeries>
              <c15:ser>
                <c:idx val="4"/>
                <c:order val="1"/>
                <c:tx>
                  <c:strRef>
                    <c:extLst xmlns:c15="http://schemas.microsoft.com/office/drawing/2012/chart">
                      <c:ext xmlns:c15="http://schemas.microsoft.com/office/drawing/2012/chart" uri="{02D57815-91ED-43cb-92C2-25804820EDAC}">
                        <c15:formulaRef>
                          <c15:sqref>'Charts pg 2'!$L$27</c15:sqref>
                        </c15:formulaRef>
                      </c:ext>
                    </c:extLst>
                    <c:strCache>
                      <c:ptCount val="1"/>
                      <c:pt idx="0">
                        <c:v>2000</c:v>
                      </c:pt>
                    </c:strCache>
                  </c:strRef>
                </c:tx>
                <c:spPr>
                  <a:solidFill>
                    <a:srgbClr val="660066"/>
                  </a:solidFill>
                  <a:ln w="3175">
                    <a:solidFill>
                      <a:srgbClr val="000000"/>
                    </a:solidFill>
                    <a:prstDash val="solid"/>
                  </a:ln>
                  <a:effectLst>
                    <a:outerShdw dist="35921" dir="2700000" algn="br">
                      <a:srgbClr val="000000"/>
                    </a:outerShdw>
                  </a:effectLst>
                </c:spPr>
                <c:invertIfNegative val="0"/>
                <c:cat>
                  <c:strRef>
                    <c:extLst xmlns:c15="http://schemas.microsoft.com/office/drawing/2012/chart">
                      <c:ext xmlns:c15="http://schemas.microsoft.com/office/drawing/2012/chart" uri="{02D57815-91ED-43cb-92C2-25804820EDAC}">
                        <c15:formulaRef>
                          <c15:sqref>'Charts pg 2'!$M$24:$T$24</c15:sqref>
                        </c15:formulaRef>
                      </c:ext>
                    </c:extLst>
                    <c:strCache>
                      <c:ptCount val="8"/>
                      <c:pt idx="0">
                        <c:v>NSW</c:v>
                      </c:pt>
                      <c:pt idx="1">
                        <c:v>VIC</c:v>
                      </c:pt>
                      <c:pt idx="2">
                        <c:v>QLD</c:v>
                      </c:pt>
                      <c:pt idx="3">
                        <c:v>SA</c:v>
                      </c:pt>
                      <c:pt idx="4">
                        <c:v>WA</c:v>
                      </c:pt>
                      <c:pt idx="5">
                        <c:v>TAS</c:v>
                      </c:pt>
                      <c:pt idx="6">
                        <c:v>NT</c:v>
                      </c:pt>
                      <c:pt idx="7">
                        <c:v>ACT</c:v>
                      </c:pt>
                    </c:strCache>
                  </c:strRef>
                </c:cat>
                <c:val>
                  <c:numRef>
                    <c:extLst xmlns:c15="http://schemas.microsoft.com/office/drawing/2012/chart">
                      <c:ext xmlns:c15="http://schemas.microsoft.com/office/drawing/2012/chart" uri="{02D57815-91ED-43cb-92C2-25804820EDAC}">
                        <c15:formulaRef>
                          <c15:sqref>'Charts pg 2'!$M$27:$T$27</c15:sqref>
                        </c15:formulaRef>
                      </c:ext>
                    </c:extLst>
                    <c:numCache>
                      <c:formatCode>0.0%</c:formatCode>
                      <c:ptCount val="8"/>
                      <c:pt idx="0">
                        <c:v>0.45835742067061308</c:v>
                      </c:pt>
                      <c:pt idx="1">
                        <c:v>0.45760692306147621</c:v>
                      </c:pt>
                      <c:pt idx="2">
                        <c:v>0.43260253217513223</c:v>
                      </c:pt>
                      <c:pt idx="3">
                        <c:v>0.46372678616305663</c:v>
                      </c:pt>
                      <c:pt idx="4">
                        <c:v>0.48367926337798428</c:v>
                      </c:pt>
                      <c:pt idx="5">
                        <c:v>0.45246618765849533</c:v>
                      </c:pt>
                      <c:pt idx="6">
                        <c:v>0.37054162813366992</c:v>
                      </c:pt>
                      <c:pt idx="7">
                        <c:v>0.55134962265748211</c:v>
                      </c:pt>
                    </c:numCache>
                  </c:numRef>
                </c:val>
              </c15:ser>
            </c15:filteredBarSeries>
            <c15:filteredBarSeries>
              <c15:ser>
                <c:idx val="5"/>
                <c:order val="2"/>
                <c:tx>
                  <c:strRef>
                    <c:extLst xmlns:c15="http://schemas.microsoft.com/office/drawing/2012/chart">
                      <c:ext xmlns:c15="http://schemas.microsoft.com/office/drawing/2012/chart" uri="{02D57815-91ED-43cb-92C2-25804820EDAC}">
                        <c15:formulaRef>
                          <c15:sqref>'Charts pg 2'!$L$28</c15:sqref>
                        </c15:formulaRef>
                      </c:ext>
                    </c:extLst>
                    <c:strCache>
                      <c:ptCount val="1"/>
                      <c:pt idx="0">
                        <c:v>2001</c:v>
                      </c:pt>
                    </c:strCache>
                  </c:strRef>
                </c:tx>
                <c:spPr>
                  <a:solidFill>
                    <a:srgbClr val="FF8080"/>
                  </a:solidFill>
                  <a:ln w="3175">
                    <a:solidFill>
                      <a:srgbClr val="000000"/>
                    </a:solidFill>
                    <a:prstDash val="solid"/>
                  </a:ln>
                  <a:effectLst>
                    <a:outerShdw dist="35921" dir="2700000" algn="br">
                      <a:srgbClr val="000000"/>
                    </a:outerShdw>
                  </a:effectLst>
                </c:spPr>
                <c:invertIfNegative val="0"/>
                <c:cat>
                  <c:strRef>
                    <c:extLst xmlns:c15="http://schemas.microsoft.com/office/drawing/2012/chart">
                      <c:ext xmlns:c15="http://schemas.microsoft.com/office/drawing/2012/chart" uri="{02D57815-91ED-43cb-92C2-25804820EDAC}">
                        <c15:formulaRef>
                          <c15:sqref>'Charts pg 2'!$M$24:$T$24</c15:sqref>
                        </c15:formulaRef>
                      </c:ext>
                    </c:extLst>
                    <c:strCache>
                      <c:ptCount val="8"/>
                      <c:pt idx="0">
                        <c:v>NSW</c:v>
                      </c:pt>
                      <c:pt idx="1">
                        <c:v>VIC</c:v>
                      </c:pt>
                      <c:pt idx="2">
                        <c:v>QLD</c:v>
                      </c:pt>
                      <c:pt idx="3">
                        <c:v>SA</c:v>
                      </c:pt>
                      <c:pt idx="4">
                        <c:v>WA</c:v>
                      </c:pt>
                      <c:pt idx="5">
                        <c:v>TAS</c:v>
                      </c:pt>
                      <c:pt idx="6">
                        <c:v>NT</c:v>
                      </c:pt>
                      <c:pt idx="7">
                        <c:v>ACT</c:v>
                      </c:pt>
                    </c:strCache>
                  </c:strRef>
                </c:cat>
                <c:val>
                  <c:numRef>
                    <c:extLst xmlns:c15="http://schemas.microsoft.com/office/drawing/2012/chart">
                      <c:ext xmlns:c15="http://schemas.microsoft.com/office/drawing/2012/chart" uri="{02D57815-91ED-43cb-92C2-25804820EDAC}">
                        <c15:formulaRef>
                          <c15:sqref>'Charts pg 2'!$M$28:$T$28</c15:sqref>
                        </c15:formulaRef>
                      </c:ext>
                    </c:extLst>
                    <c:numCache>
                      <c:formatCode>0.0%</c:formatCode>
                      <c:ptCount val="8"/>
                      <c:pt idx="0">
                        <c:v>0.45321190079902612</c:v>
                      </c:pt>
                      <c:pt idx="1">
                        <c:v>0.4501817456095889</c:v>
                      </c:pt>
                      <c:pt idx="2">
                        <c:v>0.42998136632030931</c:v>
                      </c:pt>
                      <c:pt idx="3">
                        <c:v>0.46132276623613483</c:v>
                      </c:pt>
                      <c:pt idx="4">
                        <c:v>0.47891228897167099</c:v>
                      </c:pt>
                      <c:pt idx="5">
                        <c:v>0.4528350461077465</c:v>
                      </c:pt>
                      <c:pt idx="6">
                        <c:v>0.35173555521410055</c:v>
                      </c:pt>
                      <c:pt idx="7">
                        <c:v>0.54950847699102434</c:v>
                      </c:pt>
                    </c:numCache>
                  </c:numRef>
                </c:val>
              </c15:ser>
            </c15:filteredBarSeries>
            <c15:filteredBarSeries>
              <c15:ser>
                <c:idx val="7"/>
                <c:order val="4"/>
                <c:tx>
                  <c:strRef>
                    <c:extLst xmlns:c15="http://schemas.microsoft.com/office/drawing/2012/chart">
                      <c:ext xmlns:c15="http://schemas.microsoft.com/office/drawing/2012/chart" uri="{02D57815-91ED-43cb-92C2-25804820EDAC}">
                        <c15:formulaRef>
                          <c15:sqref>'Charts pg 2'!$L$30</c15:sqref>
                        </c15:formulaRef>
                      </c:ext>
                    </c:extLst>
                    <c:strCache>
                      <c:ptCount val="1"/>
                      <c:pt idx="0">
                        <c:v>2003</c:v>
                      </c:pt>
                    </c:strCache>
                  </c:strRef>
                </c:tx>
                <c:spPr>
                  <a:solidFill>
                    <a:srgbClr val="CCCCFF"/>
                  </a:solidFill>
                  <a:ln w="3175">
                    <a:solidFill>
                      <a:srgbClr val="000000"/>
                    </a:solidFill>
                    <a:prstDash val="solid"/>
                  </a:ln>
                  <a:effectLst>
                    <a:outerShdw dist="35921" dir="2700000" algn="br">
                      <a:srgbClr val="000000"/>
                    </a:outerShdw>
                  </a:effectLst>
                </c:spPr>
                <c:invertIfNegative val="0"/>
                <c:cat>
                  <c:strRef>
                    <c:extLst xmlns:c15="http://schemas.microsoft.com/office/drawing/2012/chart">
                      <c:ext xmlns:c15="http://schemas.microsoft.com/office/drawing/2012/chart" uri="{02D57815-91ED-43cb-92C2-25804820EDAC}">
                        <c15:formulaRef>
                          <c15:sqref>'Charts pg 2'!$M$24:$T$24</c15:sqref>
                        </c15:formulaRef>
                      </c:ext>
                    </c:extLst>
                    <c:strCache>
                      <c:ptCount val="8"/>
                      <c:pt idx="0">
                        <c:v>NSW</c:v>
                      </c:pt>
                      <c:pt idx="1">
                        <c:v>VIC</c:v>
                      </c:pt>
                      <c:pt idx="2">
                        <c:v>QLD</c:v>
                      </c:pt>
                      <c:pt idx="3">
                        <c:v>SA</c:v>
                      </c:pt>
                      <c:pt idx="4">
                        <c:v>WA</c:v>
                      </c:pt>
                      <c:pt idx="5">
                        <c:v>TAS</c:v>
                      </c:pt>
                      <c:pt idx="6">
                        <c:v>NT</c:v>
                      </c:pt>
                      <c:pt idx="7">
                        <c:v>ACT</c:v>
                      </c:pt>
                    </c:strCache>
                  </c:strRef>
                </c:cat>
                <c:val>
                  <c:numRef>
                    <c:extLst xmlns:c15="http://schemas.microsoft.com/office/drawing/2012/chart">
                      <c:ext xmlns:c15="http://schemas.microsoft.com/office/drawing/2012/chart" uri="{02D57815-91ED-43cb-92C2-25804820EDAC}">
                        <c15:formulaRef>
                          <c15:sqref>'Charts pg 2'!$M$30:$T$30</c15:sqref>
                        </c15:formulaRef>
                      </c:ext>
                    </c:extLst>
                    <c:numCache>
                      <c:formatCode>0.0%</c:formatCode>
                      <c:ptCount val="8"/>
                      <c:pt idx="0">
                        <c:v>0.44776199715758919</c:v>
                      </c:pt>
                      <c:pt idx="1">
                        <c:v>0.43182653031238061</c:v>
                      </c:pt>
                      <c:pt idx="2">
                        <c:v>0.41143891082627698</c:v>
                      </c:pt>
                      <c:pt idx="3">
                        <c:v>0.44685769977182799</c:v>
                      </c:pt>
                      <c:pt idx="4">
                        <c:v>0.46283104372549122</c:v>
                      </c:pt>
                      <c:pt idx="5">
                        <c:v>0.43270718782911066</c:v>
                      </c:pt>
                      <c:pt idx="6">
                        <c:v>0.33103793602633508</c:v>
                      </c:pt>
                      <c:pt idx="7">
                        <c:v>0.51229257988498023</c:v>
                      </c:pt>
                    </c:numCache>
                  </c:numRef>
                </c:val>
              </c15:ser>
            </c15:filteredBarSeries>
            <c15:filteredBarSeries>
              <c15:ser>
                <c:idx val="0"/>
                <c:order val="6"/>
                <c:tx>
                  <c:strRef>
                    <c:extLst xmlns:c15="http://schemas.microsoft.com/office/drawing/2012/chart">
                      <c:ext xmlns:c15="http://schemas.microsoft.com/office/drawing/2012/chart" uri="{02D57815-91ED-43cb-92C2-25804820EDAC}">
                        <c15:formulaRef>
                          <c15:sqref>'Charts pg 2'!$L$32</c15:sqref>
                        </c15:formulaRef>
                      </c:ext>
                    </c:extLst>
                    <c:strCache>
                      <c:ptCount val="1"/>
                      <c:pt idx="0">
                        <c:v>2005</c:v>
                      </c:pt>
                    </c:strCache>
                  </c:strRef>
                </c:tx>
                <c:spPr>
                  <a:solidFill>
                    <a:srgbClr val="9999FF"/>
                  </a:solidFill>
                  <a:ln w="3175">
                    <a:solidFill>
                      <a:srgbClr val="000000"/>
                    </a:solidFill>
                    <a:prstDash val="solid"/>
                  </a:ln>
                  <a:effectLst>
                    <a:outerShdw dist="35921" dir="2700000" algn="br">
                      <a:srgbClr val="000000"/>
                    </a:outerShdw>
                  </a:effectLst>
                </c:spPr>
                <c:invertIfNegative val="0"/>
                <c:cat>
                  <c:strRef>
                    <c:extLst xmlns:c15="http://schemas.microsoft.com/office/drawing/2012/chart">
                      <c:ext xmlns:c15="http://schemas.microsoft.com/office/drawing/2012/chart" uri="{02D57815-91ED-43cb-92C2-25804820EDAC}">
                        <c15:formulaRef>
                          <c15:sqref>'Charts pg 2'!$M$24:$T$24</c15:sqref>
                        </c15:formulaRef>
                      </c:ext>
                    </c:extLst>
                    <c:strCache>
                      <c:ptCount val="8"/>
                      <c:pt idx="0">
                        <c:v>NSW</c:v>
                      </c:pt>
                      <c:pt idx="1">
                        <c:v>VIC</c:v>
                      </c:pt>
                      <c:pt idx="2">
                        <c:v>QLD</c:v>
                      </c:pt>
                      <c:pt idx="3">
                        <c:v>SA</c:v>
                      </c:pt>
                      <c:pt idx="4">
                        <c:v>WA</c:v>
                      </c:pt>
                      <c:pt idx="5">
                        <c:v>TAS</c:v>
                      </c:pt>
                      <c:pt idx="6">
                        <c:v>NT</c:v>
                      </c:pt>
                      <c:pt idx="7">
                        <c:v>ACT</c:v>
                      </c:pt>
                    </c:strCache>
                  </c:strRef>
                </c:cat>
                <c:val>
                  <c:numRef>
                    <c:extLst xmlns:c15="http://schemas.microsoft.com/office/drawing/2012/chart">
                      <c:ext xmlns:c15="http://schemas.microsoft.com/office/drawing/2012/chart" uri="{02D57815-91ED-43cb-92C2-25804820EDAC}">
                        <c15:formulaRef>
                          <c15:sqref>'Charts pg 2'!$M$32:$T$32</c15:sqref>
                        </c15:formulaRef>
                      </c:ext>
                    </c:extLst>
                    <c:numCache>
                      <c:formatCode>0.0%</c:formatCode>
                      <c:ptCount val="8"/>
                      <c:pt idx="0">
                        <c:v>0.44587418054388916</c:v>
                      </c:pt>
                      <c:pt idx="1">
                        <c:v>0.42346188278673985</c:v>
                      </c:pt>
                      <c:pt idx="2">
                        <c:v>0.4060829806958573</c:v>
                      </c:pt>
                      <c:pt idx="3">
                        <c:v>0.44007063459800683</c:v>
                      </c:pt>
                      <c:pt idx="4">
                        <c:v>0.46696151996910246</c:v>
                      </c:pt>
                      <c:pt idx="5">
                        <c:v>0.42472413326831909</c:v>
                      </c:pt>
                      <c:pt idx="6">
                        <c:v>0.32245822986233336</c:v>
                      </c:pt>
                      <c:pt idx="7">
                        <c:v>0.5130447819373023</c:v>
                      </c:pt>
                    </c:numCache>
                  </c:numRef>
                </c:val>
              </c15:ser>
            </c15:filteredBarSeries>
            <c15:filteredBarSeries>
              <c15:ser>
                <c:idx val="2"/>
                <c:order val="8"/>
                <c:tx>
                  <c:strRef>
                    <c:extLst xmlns:c15="http://schemas.microsoft.com/office/drawing/2012/chart">
                      <c:ext xmlns:c15="http://schemas.microsoft.com/office/drawing/2012/chart" uri="{02D57815-91ED-43cb-92C2-25804820EDAC}">
                        <c15:formulaRef>
                          <c15:sqref>'Charts pg 2'!$L$34</c15:sqref>
                        </c15:formulaRef>
                      </c:ext>
                    </c:extLst>
                    <c:strCache>
                      <c:ptCount val="1"/>
                      <c:pt idx="0">
                        <c:v>2007</c:v>
                      </c:pt>
                    </c:strCache>
                  </c:strRef>
                </c:tx>
                <c:spPr>
                  <a:ln w="6350">
                    <a:solidFill>
                      <a:srgbClr val="000000"/>
                    </a:solidFill>
                  </a:ln>
                </c:spPr>
                <c:invertIfNegative val="0"/>
                <c:cat>
                  <c:strRef>
                    <c:extLst xmlns:c15="http://schemas.microsoft.com/office/drawing/2012/chart">
                      <c:ext xmlns:c15="http://schemas.microsoft.com/office/drawing/2012/chart" uri="{02D57815-91ED-43cb-92C2-25804820EDAC}">
                        <c15:formulaRef>
                          <c15:sqref>'Charts pg 2'!$M$24:$T$24</c15:sqref>
                        </c15:formulaRef>
                      </c:ext>
                    </c:extLst>
                    <c:strCache>
                      <c:ptCount val="8"/>
                      <c:pt idx="0">
                        <c:v>NSW</c:v>
                      </c:pt>
                      <c:pt idx="1">
                        <c:v>VIC</c:v>
                      </c:pt>
                      <c:pt idx="2">
                        <c:v>QLD</c:v>
                      </c:pt>
                      <c:pt idx="3">
                        <c:v>SA</c:v>
                      </c:pt>
                      <c:pt idx="4">
                        <c:v>WA</c:v>
                      </c:pt>
                      <c:pt idx="5">
                        <c:v>TAS</c:v>
                      </c:pt>
                      <c:pt idx="6">
                        <c:v>NT</c:v>
                      </c:pt>
                      <c:pt idx="7">
                        <c:v>ACT</c:v>
                      </c:pt>
                    </c:strCache>
                  </c:strRef>
                </c:cat>
                <c:val>
                  <c:numRef>
                    <c:extLst xmlns:c15="http://schemas.microsoft.com/office/drawing/2012/chart">
                      <c:ext xmlns:c15="http://schemas.microsoft.com/office/drawing/2012/chart" uri="{02D57815-91ED-43cb-92C2-25804820EDAC}">
                        <c15:formulaRef>
                          <c15:sqref>'Charts pg 2'!$M$34:$T$34</c15:sqref>
                        </c15:formulaRef>
                      </c:ext>
                    </c:extLst>
                    <c:numCache>
                      <c:formatCode>0.0%</c:formatCode>
                      <c:ptCount val="8"/>
                      <c:pt idx="0">
                        <c:v>0.45550267495582414</c:v>
                      </c:pt>
                      <c:pt idx="1">
                        <c:v>0.43471366397903799</c:v>
                      </c:pt>
                      <c:pt idx="2">
                        <c:v>0.4239466921795485</c:v>
                      </c:pt>
                      <c:pt idx="3">
                        <c:v>0.44791823066236131</c:v>
                      </c:pt>
                      <c:pt idx="4">
                        <c:v>0.49151852500648713</c:v>
                      </c:pt>
                      <c:pt idx="5">
                        <c:v>0.42955241218251999</c:v>
                      </c:pt>
                      <c:pt idx="6">
                        <c:v>0.33405811151427861</c:v>
                      </c:pt>
                      <c:pt idx="7">
                        <c:v>0.55256031797684901</c:v>
                      </c:pt>
                    </c:numCache>
                  </c:numRef>
                </c:val>
              </c15:ser>
            </c15:filteredBarSeries>
            <c15:filteredBarSeries>
              <c15:ser>
                <c:idx val="10"/>
                <c:order val="10"/>
                <c:tx>
                  <c:strRef>
                    <c:extLst xmlns:c15="http://schemas.microsoft.com/office/drawing/2012/chart">
                      <c:ext xmlns:c15="http://schemas.microsoft.com/office/drawing/2012/chart" uri="{02D57815-91ED-43cb-92C2-25804820EDAC}">
                        <c15:formulaRef>
                          <c15:sqref>'Charts pg 2'!$L$36</c15:sqref>
                        </c15:formulaRef>
                      </c:ext>
                    </c:extLst>
                    <c:strCache>
                      <c:ptCount val="1"/>
                      <c:pt idx="0">
                        <c:v>2009</c:v>
                      </c:pt>
                    </c:strCache>
                  </c:strRef>
                </c:tx>
                <c:spPr>
                  <a:ln w="6350">
                    <a:solidFill>
                      <a:srgbClr val="000000"/>
                    </a:solidFill>
                  </a:ln>
                </c:spPr>
                <c:invertIfNegative val="0"/>
                <c:cat>
                  <c:strRef>
                    <c:extLst xmlns:c15="http://schemas.microsoft.com/office/drawing/2012/chart">
                      <c:ext xmlns:c15="http://schemas.microsoft.com/office/drawing/2012/chart" uri="{02D57815-91ED-43cb-92C2-25804820EDAC}">
                        <c15:formulaRef>
                          <c15:sqref>'Charts pg 2'!$M$24:$T$24</c15:sqref>
                        </c15:formulaRef>
                      </c:ext>
                    </c:extLst>
                    <c:strCache>
                      <c:ptCount val="8"/>
                      <c:pt idx="0">
                        <c:v>NSW</c:v>
                      </c:pt>
                      <c:pt idx="1">
                        <c:v>VIC</c:v>
                      </c:pt>
                      <c:pt idx="2">
                        <c:v>QLD</c:v>
                      </c:pt>
                      <c:pt idx="3">
                        <c:v>SA</c:v>
                      </c:pt>
                      <c:pt idx="4">
                        <c:v>WA</c:v>
                      </c:pt>
                      <c:pt idx="5">
                        <c:v>TAS</c:v>
                      </c:pt>
                      <c:pt idx="6">
                        <c:v>NT</c:v>
                      </c:pt>
                      <c:pt idx="7">
                        <c:v>ACT</c:v>
                      </c:pt>
                    </c:strCache>
                  </c:strRef>
                </c:cat>
                <c:val>
                  <c:numRef>
                    <c:extLst xmlns:c15="http://schemas.microsoft.com/office/drawing/2012/chart">
                      <c:ext xmlns:c15="http://schemas.microsoft.com/office/drawing/2012/chart" uri="{02D57815-91ED-43cb-92C2-25804820EDAC}">
                        <c15:formulaRef>
                          <c15:sqref>'Charts pg 2'!$M$36:$T$36</c15:sqref>
                        </c15:formulaRef>
                      </c:ext>
                    </c:extLst>
                    <c:numCache>
                      <c:formatCode>0.0%</c:formatCode>
                      <c:ptCount val="8"/>
                      <c:pt idx="0">
                        <c:v>0.45726257423779526</c:v>
                      </c:pt>
                      <c:pt idx="1">
                        <c:v>0.43568490763203538</c:v>
                      </c:pt>
                      <c:pt idx="2">
                        <c:v>0.43273014438160079</c:v>
                      </c:pt>
                      <c:pt idx="3">
                        <c:v>0.45129737337341791</c:v>
                      </c:pt>
                      <c:pt idx="4">
                        <c:v>0.50583744561560984</c:v>
                      </c:pt>
                      <c:pt idx="5">
                        <c:v>0.4306353302623499</c:v>
                      </c:pt>
                      <c:pt idx="6">
                        <c:v>0.34801982588691871</c:v>
                      </c:pt>
                      <c:pt idx="7">
                        <c:v>0.54494647333167534</c:v>
                      </c:pt>
                    </c:numCache>
                  </c:numRef>
                </c:val>
              </c15:ser>
            </c15:filteredBarSeries>
            <c15:filteredBarSeries>
              <c15:ser>
                <c:idx val="12"/>
                <c:order val="12"/>
                <c:tx>
                  <c:strRef>
                    <c:extLst xmlns:c15="http://schemas.microsoft.com/office/drawing/2012/chart">
                      <c:ext xmlns:c15="http://schemas.microsoft.com/office/drawing/2012/chart" uri="{02D57815-91ED-43cb-92C2-25804820EDAC}">
                        <c15:formulaRef>
                          <c15:sqref>'Charts pg 2'!$L$38</c15:sqref>
                        </c15:formulaRef>
                      </c:ext>
                    </c:extLst>
                    <c:strCache>
                      <c:ptCount val="1"/>
                      <c:pt idx="0">
                        <c:v>2011</c:v>
                      </c:pt>
                    </c:strCache>
                  </c:strRef>
                </c:tx>
                <c:spPr>
                  <a:ln w="6350">
                    <a:solidFill>
                      <a:srgbClr val="000000"/>
                    </a:solidFill>
                  </a:ln>
                </c:spPr>
                <c:invertIfNegative val="0"/>
                <c:cat>
                  <c:strRef>
                    <c:extLst xmlns:c15="http://schemas.microsoft.com/office/drawing/2012/chart">
                      <c:ext xmlns:c15="http://schemas.microsoft.com/office/drawing/2012/chart" uri="{02D57815-91ED-43cb-92C2-25804820EDAC}">
                        <c15:formulaRef>
                          <c15:sqref>'Charts pg 2'!$M$24:$T$24</c15:sqref>
                        </c15:formulaRef>
                      </c:ext>
                    </c:extLst>
                    <c:strCache>
                      <c:ptCount val="8"/>
                      <c:pt idx="0">
                        <c:v>NSW</c:v>
                      </c:pt>
                      <c:pt idx="1">
                        <c:v>VIC</c:v>
                      </c:pt>
                      <c:pt idx="2">
                        <c:v>QLD</c:v>
                      </c:pt>
                      <c:pt idx="3">
                        <c:v>SA</c:v>
                      </c:pt>
                      <c:pt idx="4">
                        <c:v>WA</c:v>
                      </c:pt>
                      <c:pt idx="5">
                        <c:v>TAS</c:v>
                      </c:pt>
                      <c:pt idx="6">
                        <c:v>NT</c:v>
                      </c:pt>
                      <c:pt idx="7">
                        <c:v>ACT</c:v>
                      </c:pt>
                    </c:strCache>
                  </c:strRef>
                </c:cat>
                <c:val>
                  <c:numRef>
                    <c:extLst xmlns:c15="http://schemas.microsoft.com/office/drawing/2012/chart">
                      <c:ext xmlns:c15="http://schemas.microsoft.com/office/drawing/2012/chart" uri="{02D57815-91ED-43cb-92C2-25804820EDAC}">
                        <c15:formulaRef>
                          <c15:sqref>'Charts pg 2'!$M$38:$T$38</c15:sqref>
                        </c15:formulaRef>
                      </c:ext>
                    </c:extLst>
                    <c:numCache>
                      <c:formatCode>0.0%</c:formatCode>
                      <c:ptCount val="8"/>
                      <c:pt idx="0">
                        <c:v>0.46861253014490484</c:v>
                      </c:pt>
                      <c:pt idx="1">
                        <c:v>0.44349585413431208</c:v>
                      </c:pt>
                      <c:pt idx="2">
                        <c:v>0.44413618804918775</c:v>
                      </c:pt>
                      <c:pt idx="3">
                        <c:v>0.45574701372414844</c:v>
                      </c:pt>
                      <c:pt idx="4">
                        <c:v>0.52206187342991617</c:v>
                      </c:pt>
                      <c:pt idx="5">
                        <c:v>0.43913201443907929</c:v>
                      </c:pt>
                      <c:pt idx="6">
                        <c:v>0.3696901200242369</c:v>
                      </c:pt>
                      <c:pt idx="7">
                        <c:v>0.56061577761729742</c:v>
                      </c:pt>
                    </c:numCache>
                  </c:numRef>
                </c:val>
              </c15:ser>
            </c15:filteredBarSeries>
            <c15:filteredBarSeries>
              <c15:ser>
                <c:idx val="13"/>
                <c:order val="14"/>
                <c:tx>
                  <c:strRef>
                    <c:extLst xmlns:c15="http://schemas.microsoft.com/office/drawing/2012/chart">
                      <c:ext xmlns:c15="http://schemas.microsoft.com/office/drawing/2012/chart" uri="{02D57815-91ED-43cb-92C2-25804820EDAC}">
                        <c15:formulaRef>
                          <c15:sqref>'Charts pg 2'!$L$40</c15:sqref>
                        </c15:formulaRef>
                      </c:ext>
                    </c:extLst>
                    <c:strCache>
                      <c:ptCount val="1"/>
                      <c:pt idx="0">
                        <c:v>2013</c:v>
                      </c:pt>
                    </c:strCache>
                  </c:strRef>
                </c:tx>
                <c:spPr>
                  <a:ln w="6350">
                    <a:solidFill>
                      <a:srgbClr val="000000"/>
                    </a:solidFill>
                  </a:ln>
                </c:spPr>
                <c:invertIfNegative val="0"/>
                <c:cat>
                  <c:strRef>
                    <c:extLst xmlns:c15="http://schemas.microsoft.com/office/drawing/2012/chart">
                      <c:ext xmlns:c15="http://schemas.microsoft.com/office/drawing/2012/chart" uri="{02D57815-91ED-43cb-92C2-25804820EDAC}">
                        <c15:formulaRef>
                          <c15:sqref>'Charts pg 2'!$M$24:$T$24</c15:sqref>
                        </c15:formulaRef>
                      </c:ext>
                    </c:extLst>
                    <c:strCache>
                      <c:ptCount val="8"/>
                      <c:pt idx="0">
                        <c:v>NSW</c:v>
                      </c:pt>
                      <c:pt idx="1">
                        <c:v>VIC</c:v>
                      </c:pt>
                      <c:pt idx="2">
                        <c:v>QLD</c:v>
                      </c:pt>
                      <c:pt idx="3">
                        <c:v>SA</c:v>
                      </c:pt>
                      <c:pt idx="4">
                        <c:v>WA</c:v>
                      </c:pt>
                      <c:pt idx="5">
                        <c:v>TAS</c:v>
                      </c:pt>
                      <c:pt idx="6">
                        <c:v>NT</c:v>
                      </c:pt>
                      <c:pt idx="7">
                        <c:v>ACT</c:v>
                      </c:pt>
                    </c:strCache>
                  </c:strRef>
                </c:cat>
                <c:val>
                  <c:numRef>
                    <c:extLst xmlns:c15="http://schemas.microsoft.com/office/drawing/2012/chart">
                      <c:ext xmlns:c15="http://schemas.microsoft.com/office/drawing/2012/chart" uri="{02D57815-91ED-43cb-92C2-25804820EDAC}">
                        <c15:formulaRef>
                          <c15:sqref>'Charts pg 2'!$M$40:$U$40</c15:sqref>
                        </c15:formulaRef>
                      </c:ext>
                    </c:extLst>
                    <c:numCache>
                      <c:formatCode>0.0%</c:formatCode>
                      <c:ptCount val="9"/>
                      <c:pt idx="0">
                        <c:v>0.47681244555645491</c:v>
                      </c:pt>
                      <c:pt idx="1">
                        <c:v>0.44794967895910248</c:v>
                      </c:pt>
                      <c:pt idx="2">
                        <c:v>0.45364390789484921</c:v>
                      </c:pt>
                      <c:pt idx="3">
                        <c:v>0.4601701824627491</c:v>
                      </c:pt>
                      <c:pt idx="4">
                        <c:v>0.53936731578382946</c:v>
                      </c:pt>
                      <c:pt idx="5">
                        <c:v>0.44888198806104895</c:v>
                      </c:pt>
                      <c:pt idx="6">
                        <c:v>0.38679377367814199</c:v>
                      </c:pt>
                      <c:pt idx="7">
                        <c:v>0.57590462028123446</c:v>
                      </c:pt>
                      <c:pt idx="8">
                        <c:v>0.47067117544998066</c:v>
                      </c:pt>
                    </c:numCache>
                  </c:numRef>
                </c:val>
              </c15:ser>
            </c15:filteredBarSeries>
            <c15:filteredBarSeries>
              <c15:ser>
                <c:idx val="14"/>
                <c:order val="15"/>
                <c:tx>
                  <c:strRef>
                    <c:extLst xmlns:c15="http://schemas.microsoft.com/office/drawing/2012/chart">
                      <c:ext xmlns:c15="http://schemas.microsoft.com/office/drawing/2012/chart" uri="{02D57815-91ED-43cb-92C2-25804820EDAC}">
                        <c15:formulaRef>
                          <c15:sqref>'Charts pg 2'!$L$42</c15:sqref>
                        </c15:formulaRef>
                      </c:ext>
                    </c:extLst>
                    <c:strCache>
                      <c:ptCount val="1"/>
                      <c:pt idx="0">
                        <c:v>2015</c:v>
                      </c:pt>
                    </c:strCache>
                  </c:strRef>
                </c:tx>
                <c:spPr>
                  <a:ln w="6350">
                    <a:solidFill>
                      <a:srgbClr val="000000"/>
                    </a:solidFill>
                  </a:ln>
                </c:spPr>
                <c:invertIfNegative val="0"/>
                <c:cat>
                  <c:strRef>
                    <c:extLst xmlns:c15="http://schemas.microsoft.com/office/drawing/2012/chart">
                      <c:ext xmlns:c15="http://schemas.microsoft.com/office/drawing/2012/chart" uri="{02D57815-91ED-43cb-92C2-25804820EDAC}">
                        <c15:formulaRef>
                          <c15:sqref>'Charts pg 2'!$M$24:$T$24</c15:sqref>
                        </c15:formulaRef>
                      </c:ext>
                    </c:extLst>
                    <c:strCache>
                      <c:ptCount val="8"/>
                      <c:pt idx="0">
                        <c:v>NSW</c:v>
                      </c:pt>
                      <c:pt idx="1">
                        <c:v>VIC</c:v>
                      </c:pt>
                      <c:pt idx="2">
                        <c:v>QLD</c:v>
                      </c:pt>
                      <c:pt idx="3">
                        <c:v>SA</c:v>
                      </c:pt>
                      <c:pt idx="4">
                        <c:v>WA</c:v>
                      </c:pt>
                      <c:pt idx="5">
                        <c:v>TAS</c:v>
                      </c:pt>
                      <c:pt idx="6">
                        <c:v>NT</c:v>
                      </c:pt>
                      <c:pt idx="7">
                        <c:v>ACT</c:v>
                      </c:pt>
                    </c:strCache>
                  </c:strRef>
                </c:cat>
                <c:val>
                  <c:numRef>
                    <c:extLst xmlns:c15="http://schemas.microsoft.com/office/drawing/2012/chart">
                      <c:ext xmlns:c15="http://schemas.microsoft.com/office/drawing/2012/chart" uri="{02D57815-91ED-43cb-92C2-25804820EDAC}">
                        <c15:formulaRef>
                          <c15:sqref>'Charts pg 2'!$M$42:$T$42</c15:sqref>
                        </c15:formulaRef>
                      </c:ext>
                    </c:extLst>
                    <c:numCache>
                      <c:formatCode>0.0%</c:formatCode>
                      <c:ptCount val="8"/>
                      <c:pt idx="0">
                        <c:v>0.47995600395693255</c:v>
                      </c:pt>
                      <c:pt idx="1">
                        <c:v>0.44704391836974233</c:v>
                      </c:pt>
                      <c:pt idx="2">
                        <c:v>0.4492011665834007</c:v>
                      </c:pt>
                      <c:pt idx="3">
                        <c:v>0.46164119514696189</c:v>
                      </c:pt>
                      <c:pt idx="4">
                        <c:v>0.55251014741260662</c:v>
                      </c:pt>
                      <c:pt idx="5">
                        <c:v>0.45070104025327906</c:v>
                      </c:pt>
                      <c:pt idx="6">
                        <c:v>0.40631060994361867</c:v>
                      </c:pt>
                      <c:pt idx="7">
                        <c:v>0.58178497293337128</c:v>
                      </c:pt>
                    </c:numCache>
                  </c:numRef>
                </c:val>
              </c15:ser>
            </c15:filteredBarSeries>
          </c:ext>
        </c:extLst>
      </c:barChart>
      <c:catAx>
        <c:axId val="1187388616"/>
        <c:scaling>
          <c:orientation val="minMax"/>
        </c:scaling>
        <c:delete val="0"/>
        <c:axPos val="b"/>
        <c:numFmt formatCode="General" sourceLinked="0"/>
        <c:majorTickMark val="out"/>
        <c:minorTickMark val="none"/>
        <c:tickLblPos val="nextTo"/>
        <c:spPr>
          <a:ln w="3175">
            <a:noFill/>
            <a:prstDash val="solid"/>
          </a:ln>
        </c:spPr>
        <c:txPr>
          <a:bodyPr rot="0" vert="horz"/>
          <a:lstStyle/>
          <a:p>
            <a:pPr>
              <a:defRPr sz="800" b="0" i="0" u="none" strike="noStrike" baseline="0">
                <a:solidFill>
                  <a:srgbClr val="000000"/>
                </a:solidFill>
                <a:latin typeface="Arial Narrow" pitchFamily="34" charset="0"/>
                <a:ea typeface="Verdana"/>
                <a:cs typeface="Verdana"/>
              </a:defRPr>
            </a:pPr>
            <a:endParaRPr lang="en-US"/>
          </a:p>
        </c:txPr>
        <c:crossAx val="1187384696"/>
        <c:crosses val="autoZero"/>
        <c:auto val="1"/>
        <c:lblAlgn val="ctr"/>
        <c:lblOffset val="100"/>
        <c:tickLblSkip val="1"/>
        <c:tickMarkSkip val="1"/>
        <c:noMultiLvlLbl val="0"/>
      </c:catAx>
      <c:valAx>
        <c:axId val="1187384696"/>
        <c:scaling>
          <c:orientation val="minMax"/>
        </c:scaling>
        <c:delete val="0"/>
        <c:axPos val="l"/>
        <c:majorGridlines>
          <c:spPr>
            <a:ln w="9525">
              <a:solidFill>
                <a:schemeClr val="bg1">
                  <a:lumMod val="65000"/>
                </a:schemeClr>
              </a:solidFill>
              <a:prstDash val="solid"/>
            </a:ln>
          </c:spPr>
        </c:majorGridlines>
        <c:numFmt formatCode="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Narrow" pitchFamily="34" charset="0"/>
                <a:ea typeface="Verdana"/>
                <a:cs typeface="Verdana"/>
              </a:defRPr>
            </a:pPr>
            <a:endParaRPr lang="en-US"/>
          </a:p>
        </c:txPr>
        <c:crossAx val="1187388616"/>
        <c:crosses val="autoZero"/>
        <c:crossBetween val="between"/>
      </c:valAx>
      <c:spPr>
        <a:noFill/>
        <a:ln w="25400">
          <a:noFill/>
        </a:ln>
      </c:spPr>
    </c:plotArea>
    <c:legend>
      <c:legendPos val="b"/>
      <c:layout>
        <c:manualLayout>
          <c:xMode val="edge"/>
          <c:yMode val="edge"/>
          <c:x val="0.13185221250328785"/>
          <c:y val="0.9494506217025902"/>
          <c:w val="0.37799609676806117"/>
          <c:h val="3.9986866725448093E-2"/>
        </c:manualLayout>
      </c:layout>
      <c:overlay val="0"/>
      <c:spPr>
        <a:solidFill>
          <a:srgbClr val="FFFFFF"/>
        </a:solidFill>
        <a:ln w="25400">
          <a:noFill/>
        </a:ln>
      </c:spPr>
      <c:txPr>
        <a:bodyPr/>
        <a:lstStyle/>
        <a:p>
          <a:pPr>
            <a:defRPr sz="800" b="0" i="0" u="none" strike="noStrike" baseline="0">
              <a:solidFill>
                <a:srgbClr val="000000"/>
              </a:solidFill>
              <a:latin typeface="Arial Narrow" pitchFamily="34" charset="0"/>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111" r="0.75000000000000111" t="1" header="0.5" footer="0.5"/>
    <c:pageSetup paperSize="9" orientation="landscape" horizontalDpi="-4" verticalDpi="-4"/>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Narrow"/>
                <a:ea typeface="Arial Narrow"/>
                <a:cs typeface="Arial Narrow"/>
              </a:defRPr>
            </a:pPr>
            <a:r>
              <a:rPr lang="en-AU" sz="1200"/>
              <a:t>Annual per cent change in people with hospital treatment</a:t>
            </a:r>
            <a:r>
              <a:rPr lang="en-AU" sz="1200" baseline="0"/>
              <a:t> insurance </a:t>
            </a:r>
            <a:r>
              <a:rPr lang="en-AU" sz="1200"/>
              <a:t>by Age Cohort
Australia</a:t>
            </a:r>
          </a:p>
        </c:rich>
      </c:tx>
      <c:layout>
        <c:manualLayout>
          <c:xMode val="edge"/>
          <c:yMode val="edge"/>
          <c:x val="0.20966018236890066"/>
          <c:y val="1.0964912280701754E-2"/>
        </c:manualLayout>
      </c:layout>
      <c:overlay val="0"/>
      <c:spPr>
        <a:noFill/>
        <a:ln w="25400">
          <a:noFill/>
        </a:ln>
      </c:spPr>
    </c:title>
    <c:autoTitleDeleted val="0"/>
    <c:plotArea>
      <c:layout>
        <c:manualLayout>
          <c:layoutTarget val="inner"/>
          <c:xMode val="edge"/>
          <c:yMode val="edge"/>
          <c:x val="6.5603290816718091E-2"/>
          <c:y val="0.11758997088515143"/>
          <c:w val="0.92035732375558321"/>
          <c:h val="0.74226755203209083"/>
        </c:manualLayout>
      </c:layout>
      <c:barChart>
        <c:barDir val="col"/>
        <c:grouping val="clustered"/>
        <c:varyColors val="0"/>
        <c:ser>
          <c:idx val="3"/>
          <c:order val="2"/>
          <c:tx>
            <c:strRef>
              <c:f>'Charts pg3'!$AA$5</c:f>
              <c:strCache>
                <c:ptCount val="1"/>
                <c:pt idx="0">
                  <c:v>2013</c:v>
                </c:pt>
              </c:strCache>
              <c:extLst xmlns:c15="http://schemas.microsoft.com/office/drawing/2012/chart"/>
            </c:strRef>
          </c:tx>
          <c:spPr>
            <a:solidFill>
              <a:srgbClr val="B19973"/>
            </a:solidFill>
          </c:spPr>
          <c:invertIfNegative val="0"/>
          <c:cat>
            <c:strRef>
              <c:f>'Charts pg3'!$M$6:$M$25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extLst xmlns:c15="http://schemas.microsoft.com/office/drawing/2012/chart"/>
            </c:strRef>
          </c:cat>
          <c:val>
            <c:numRef>
              <c:f>'Charts pg3'!$AA$6:$AA$25</c:f>
              <c:numCache>
                <c:formatCode>0.00%</c:formatCode>
                <c:ptCount val="20"/>
                <c:pt idx="0">
                  <c:v>1.1925170754038872E-2</c:v>
                </c:pt>
                <c:pt idx="1">
                  <c:v>3.9635275854783991E-2</c:v>
                </c:pt>
                <c:pt idx="2">
                  <c:v>2.0660580923381078E-2</c:v>
                </c:pt>
                <c:pt idx="3">
                  <c:v>6.503515537790161E-3</c:v>
                </c:pt>
                <c:pt idx="4">
                  <c:v>1.9369214641794974E-2</c:v>
                </c:pt>
                <c:pt idx="5">
                  <c:v>1.5013301177315252E-2</c:v>
                </c:pt>
                <c:pt idx="6">
                  <c:v>4.2298267433412473E-2</c:v>
                </c:pt>
                <c:pt idx="7">
                  <c:v>1.6312240491612728E-2</c:v>
                </c:pt>
                <c:pt idx="8">
                  <c:v>1.7935344949849386E-2</c:v>
                </c:pt>
                <c:pt idx="9">
                  <c:v>3.3207136763921952E-3</c:v>
                </c:pt>
                <c:pt idx="10">
                  <c:v>1.1373718859196025E-2</c:v>
                </c:pt>
                <c:pt idx="11">
                  <c:v>1.4165462251533256E-2</c:v>
                </c:pt>
                <c:pt idx="12">
                  <c:v>1.2359362669832397E-2</c:v>
                </c:pt>
                <c:pt idx="13">
                  <c:v>5.5450624703303752E-2</c:v>
                </c:pt>
                <c:pt idx="14">
                  <c:v>6.0869847581841663E-2</c:v>
                </c:pt>
                <c:pt idx="15">
                  <c:v>5.280818313147484E-2</c:v>
                </c:pt>
                <c:pt idx="16">
                  <c:v>1.7190247361335453E-2</c:v>
                </c:pt>
                <c:pt idx="17">
                  <c:v>8.8251414427156893E-2</c:v>
                </c:pt>
                <c:pt idx="18">
                  <c:v>6.8966421825813251E-2</c:v>
                </c:pt>
                <c:pt idx="19">
                  <c:v>3.4062531215662828E-2</c:v>
                </c:pt>
              </c:numCache>
              <c:extLst xmlns:c15="http://schemas.microsoft.com/office/drawing/2012/chart"/>
            </c:numRef>
          </c:val>
        </c:ser>
        <c:ser>
          <c:idx val="2"/>
          <c:order val="3"/>
          <c:tx>
            <c:strRef>
              <c:f>'Charts pg3'!$AB$5</c:f>
              <c:strCache>
                <c:ptCount val="1"/>
                <c:pt idx="0">
                  <c:v>2014</c:v>
                </c:pt>
              </c:strCache>
            </c:strRef>
          </c:tx>
          <c:spPr>
            <a:solidFill>
              <a:srgbClr val="7E6946"/>
            </a:solidFill>
          </c:spPr>
          <c:invertIfNegative val="0"/>
          <c:val>
            <c:numRef>
              <c:f>'Charts pg3'!$AB$6:$AB$25</c:f>
              <c:numCache>
                <c:formatCode>0.00%</c:formatCode>
                <c:ptCount val="20"/>
                <c:pt idx="0">
                  <c:v>9.6665659567938267E-3</c:v>
                </c:pt>
                <c:pt idx="1">
                  <c:v>3.6111242004076116E-2</c:v>
                </c:pt>
                <c:pt idx="2">
                  <c:v>1.9573359741588137E-2</c:v>
                </c:pt>
                <c:pt idx="3">
                  <c:v>6.1697915701290906E-3</c:v>
                </c:pt>
                <c:pt idx="4">
                  <c:v>8.2007284104519407E-3</c:v>
                </c:pt>
                <c:pt idx="5">
                  <c:v>-1.5217470163600977E-3</c:v>
                </c:pt>
                <c:pt idx="6">
                  <c:v>3.867570845738233E-2</c:v>
                </c:pt>
                <c:pt idx="7">
                  <c:v>1.7221814036307848E-2</c:v>
                </c:pt>
                <c:pt idx="8">
                  <c:v>1.0657862854373645E-2</c:v>
                </c:pt>
                <c:pt idx="9">
                  <c:v>1.6763098578886915E-2</c:v>
                </c:pt>
                <c:pt idx="10">
                  <c:v>1.167302064078779E-3</c:v>
                </c:pt>
                <c:pt idx="11">
                  <c:v>1.5139587451937331E-2</c:v>
                </c:pt>
                <c:pt idx="12">
                  <c:v>1.1433072500013575E-2</c:v>
                </c:pt>
                <c:pt idx="13">
                  <c:v>4.0674213932776482E-2</c:v>
                </c:pt>
                <c:pt idx="14">
                  <c:v>6.4777556714502582E-2</c:v>
                </c:pt>
                <c:pt idx="15">
                  <c:v>5.4410037910557874E-2</c:v>
                </c:pt>
                <c:pt idx="16">
                  <c:v>1.8976878258780694E-2</c:v>
                </c:pt>
                <c:pt idx="17">
                  <c:v>6.8398008172018576E-2</c:v>
                </c:pt>
                <c:pt idx="18">
                  <c:v>8.7265945176568716E-2</c:v>
                </c:pt>
                <c:pt idx="19">
                  <c:v>8.7905718701699609E-3</c:v>
                </c:pt>
              </c:numCache>
            </c:numRef>
          </c:val>
        </c:ser>
        <c:ser>
          <c:idx val="4"/>
          <c:order val="4"/>
          <c:tx>
            <c:strRef>
              <c:f>'Charts pg3'!$AC$5</c:f>
              <c:strCache>
                <c:ptCount val="1"/>
                <c:pt idx="0">
                  <c:v>2015</c:v>
                </c:pt>
              </c:strCache>
              <c:extLst xmlns:c15="http://schemas.microsoft.com/office/drawing/2012/chart"/>
            </c:strRef>
          </c:tx>
          <c:spPr>
            <a:solidFill>
              <a:srgbClr val="DBA23D"/>
            </a:solidFill>
          </c:spPr>
          <c:invertIfNegative val="0"/>
          <c:cat>
            <c:strRef>
              <c:f>'Charts pg3'!$M$6:$M$25</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extLst xmlns:c15="http://schemas.microsoft.com/office/drawing/2012/chart"/>
            </c:strRef>
          </c:cat>
          <c:val>
            <c:numRef>
              <c:f>'Charts pg3'!$AC$6:$AC$25</c:f>
              <c:numCache>
                <c:formatCode>0.00%</c:formatCode>
                <c:ptCount val="20"/>
                <c:pt idx="0">
                  <c:v>-1.4993184915946811E-3</c:v>
                </c:pt>
                <c:pt idx="1">
                  <c:v>1.7272131650793998E-2</c:v>
                </c:pt>
                <c:pt idx="2">
                  <c:v>1.709210432166719E-2</c:v>
                </c:pt>
                <c:pt idx="3">
                  <c:v>-1.9629515543551079E-4</c:v>
                </c:pt>
                <c:pt idx="4">
                  <c:v>-1.5751985882784814E-2</c:v>
                </c:pt>
                <c:pt idx="5">
                  <c:v>-1.6128944361590625E-2</c:v>
                </c:pt>
                <c:pt idx="6">
                  <c:v>2.0806082458461717E-2</c:v>
                </c:pt>
                <c:pt idx="7">
                  <c:v>1.9895254313530231E-2</c:v>
                </c:pt>
                <c:pt idx="8">
                  <c:v>-7.853061087488955E-3</c:v>
                </c:pt>
                <c:pt idx="9">
                  <c:v>1.9750728526009009E-2</c:v>
                </c:pt>
                <c:pt idx="10">
                  <c:v>-1.35441482980867E-2</c:v>
                </c:pt>
                <c:pt idx="11">
                  <c:v>8.9255880988834413E-3</c:v>
                </c:pt>
                <c:pt idx="12">
                  <c:v>6.7944483661066535E-3</c:v>
                </c:pt>
                <c:pt idx="13">
                  <c:v>4.0054622029045861E-2</c:v>
                </c:pt>
                <c:pt idx="14">
                  <c:v>5.2913691575248611E-2</c:v>
                </c:pt>
                <c:pt idx="15">
                  <c:v>5.3151886168100626E-2</c:v>
                </c:pt>
                <c:pt idx="16">
                  <c:v>1.334935749283539E-2</c:v>
                </c:pt>
                <c:pt idx="17">
                  <c:v>5.8864229070200613E-2</c:v>
                </c:pt>
                <c:pt idx="18">
                  <c:v>7.7801602527931335E-2</c:v>
                </c:pt>
                <c:pt idx="19">
                  <c:v>6.0997797567748702E-2</c:v>
                </c:pt>
              </c:numCache>
              <c:extLst xmlns:c15="http://schemas.microsoft.com/office/drawing/2012/chart"/>
            </c:numRef>
          </c:val>
        </c:ser>
        <c:ser>
          <c:idx val="5"/>
          <c:order val="5"/>
          <c:tx>
            <c:strRef>
              <c:f>'Charts pg3'!$AD$5</c:f>
              <c:strCache>
                <c:ptCount val="1"/>
                <c:pt idx="0">
                  <c:v>2016</c:v>
                </c:pt>
              </c:strCache>
            </c:strRef>
          </c:tx>
          <c:spPr>
            <a:solidFill>
              <a:schemeClr val="accent1">
                <a:lumMod val="60000"/>
                <a:lumOff val="40000"/>
              </a:schemeClr>
            </a:solidFill>
          </c:spPr>
          <c:invertIfNegative val="0"/>
          <c:val>
            <c:numRef>
              <c:f>'Charts pg3'!$AD$6:$AD$25</c:f>
              <c:numCache>
                <c:formatCode>0.00%</c:formatCode>
                <c:ptCount val="20"/>
                <c:pt idx="0">
                  <c:v>-1.81741726852368E-2</c:v>
                </c:pt>
                <c:pt idx="1">
                  <c:v>1.2741487512784033E-3</c:v>
                </c:pt>
                <c:pt idx="2">
                  <c:v>1.929259968866015E-2</c:v>
                </c:pt>
                <c:pt idx="3">
                  <c:v>-7.1299336392112167E-3</c:v>
                </c:pt>
                <c:pt idx="4">
                  <c:v>-2.1180424206701742E-2</c:v>
                </c:pt>
                <c:pt idx="5">
                  <c:v>-4.5079409625162992E-2</c:v>
                </c:pt>
                <c:pt idx="6">
                  <c:v>-1.3781969539024552E-2</c:v>
                </c:pt>
                <c:pt idx="7">
                  <c:v>1.7715218226840079E-2</c:v>
                </c:pt>
                <c:pt idx="8">
                  <c:v>-2.4522561578259272E-2</c:v>
                </c:pt>
                <c:pt idx="9">
                  <c:v>2.2012800646102004E-2</c:v>
                </c:pt>
                <c:pt idx="10">
                  <c:v>-2.372184949517353E-2</c:v>
                </c:pt>
                <c:pt idx="11">
                  <c:v>3.1227023052635694E-3</c:v>
                </c:pt>
                <c:pt idx="12">
                  <c:v>5.4951316002911366E-3</c:v>
                </c:pt>
                <c:pt idx="13">
                  <c:v>3.5822751794452046E-3</c:v>
                </c:pt>
                <c:pt idx="14">
                  <c:v>7.695797175715513E-2</c:v>
                </c:pt>
                <c:pt idx="15">
                  <c:v>4.5318178934297793E-2</c:v>
                </c:pt>
                <c:pt idx="16">
                  <c:v>3.3430948601456123E-2</c:v>
                </c:pt>
                <c:pt idx="17">
                  <c:v>3.0151150683947803E-2</c:v>
                </c:pt>
                <c:pt idx="18">
                  <c:v>8.3556709666610773E-2</c:v>
                </c:pt>
                <c:pt idx="19">
                  <c:v>7.6895306859205759E-2</c:v>
                </c:pt>
              </c:numCache>
            </c:numRef>
          </c:val>
        </c:ser>
        <c:dLbls>
          <c:showLegendKey val="0"/>
          <c:showVal val="0"/>
          <c:showCatName val="0"/>
          <c:showSerName val="0"/>
          <c:showPercent val="0"/>
          <c:showBubbleSize val="0"/>
        </c:dLbls>
        <c:gapWidth val="50"/>
        <c:axId val="1187385088"/>
        <c:axId val="327851256"/>
        <c:extLst>
          <c:ext xmlns:c15="http://schemas.microsoft.com/office/drawing/2012/chart" uri="{02D57815-91ED-43cb-92C2-25804820EDAC}">
            <c15:filteredBarSeries>
              <c15:ser>
                <c:idx val="0"/>
                <c:order val="0"/>
                <c:tx>
                  <c:strRef>
                    <c:extLst>
                      <c:ext uri="{02D57815-91ED-43cb-92C2-25804820EDAC}">
                        <c15:formulaRef>
                          <c15:sqref>'Charts pg3'!$X$5</c15:sqref>
                        </c15:formulaRef>
                      </c:ext>
                    </c:extLst>
                    <c:strCache>
                      <c:ptCount val="1"/>
                      <c:pt idx="0">
                        <c:v>2010</c:v>
                      </c:pt>
                    </c:strCache>
                  </c:strRef>
                </c:tx>
                <c:spPr>
                  <a:solidFill>
                    <a:srgbClr val="808080"/>
                  </a:solidFill>
                </c:spPr>
                <c:invertIfNegative val="0"/>
                <c:cat>
                  <c:strRef>
                    <c:extLst>
                      <c:ext uri="{02D57815-91ED-43cb-92C2-25804820EDAC}">
                        <c15:formulaRef>
                          <c15:sqref>'Charts pg3'!$M$6:$M$25</c15:sqref>
                        </c15:formulaRef>
                      </c:ext>
                    </c:extLst>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extLst>
                      <c:ext uri="{02D57815-91ED-43cb-92C2-25804820EDAC}">
                        <c15:formulaRef>
                          <c15:sqref>'Charts pg3'!$X$6:$X$25</c15:sqref>
                        </c15:formulaRef>
                      </c:ext>
                    </c:extLst>
                    <c:numCache>
                      <c:formatCode>0.00%</c:formatCode>
                      <c:ptCount val="20"/>
                      <c:pt idx="0">
                        <c:v>2.5612355793345642E-2</c:v>
                      </c:pt>
                      <c:pt idx="1">
                        <c:v>3.2145081351515836E-2</c:v>
                      </c:pt>
                      <c:pt idx="2">
                        <c:v>1.0448277186647648E-2</c:v>
                      </c:pt>
                      <c:pt idx="3">
                        <c:v>3.1140872784400919E-3</c:v>
                      </c:pt>
                      <c:pt idx="4">
                        <c:v>2.4442509748752173E-2</c:v>
                      </c:pt>
                      <c:pt idx="5">
                        <c:v>3.7102641599575659E-2</c:v>
                      </c:pt>
                      <c:pt idx="6">
                        <c:v>3.6432495866005166E-2</c:v>
                      </c:pt>
                      <c:pt idx="7">
                        <c:v>6.3131811115930692E-3</c:v>
                      </c:pt>
                      <c:pt idx="8">
                        <c:v>3.3265039734667656E-2</c:v>
                      </c:pt>
                      <c:pt idx="9">
                        <c:v>-2.6461677385591909E-3</c:v>
                      </c:pt>
                      <c:pt idx="10">
                        <c:v>1.728372834711478E-2</c:v>
                      </c:pt>
                      <c:pt idx="11">
                        <c:v>1.2523453794347494E-2</c:v>
                      </c:pt>
                      <c:pt idx="12">
                        <c:v>4.413471847388073E-2</c:v>
                      </c:pt>
                      <c:pt idx="13">
                        <c:v>6.2013612025709319E-2</c:v>
                      </c:pt>
                      <c:pt idx="14">
                        <c:v>6.0195415301475208E-2</c:v>
                      </c:pt>
                      <c:pt idx="15">
                        <c:v>1.8681020977867835E-2</c:v>
                      </c:pt>
                      <c:pt idx="16">
                        <c:v>6.1764909644172361E-2</c:v>
                      </c:pt>
                      <c:pt idx="17">
                        <c:v>7.9219898247597564E-2</c:v>
                      </c:pt>
                      <c:pt idx="18">
                        <c:v>8.293389094418524E-2</c:v>
                      </c:pt>
                      <c:pt idx="19">
                        <c:v>4.7771051183269186E-2</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'Charts pg3'!$Z$5</c15:sqref>
                        </c15:formulaRef>
                      </c:ext>
                    </c:extLst>
                    <c:strCache>
                      <c:ptCount val="1"/>
                      <c:pt idx="0">
                        <c:v>2012</c:v>
                      </c:pt>
                    </c:strCache>
                  </c:strRef>
                </c:tx>
                <c:spPr>
                  <a:solidFill>
                    <a:schemeClr val="tx1">
                      <a:lumMod val="65000"/>
                      <a:lumOff val="35000"/>
                    </a:schemeClr>
                  </a:solidFill>
                </c:spPr>
                <c:invertIfNegative val="0"/>
                <c:cat>
                  <c:strRef>
                    <c:extLst xmlns:c15="http://schemas.microsoft.com/office/drawing/2012/chart">
                      <c:ext xmlns:c15="http://schemas.microsoft.com/office/drawing/2012/chart" uri="{02D57815-91ED-43cb-92C2-25804820EDAC}">
                        <c15:formulaRef>
                          <c15:sqref>'Charts pg3'!$M$6:$M$25</c15:sqref>
                        </c15:formulaRef>
                      </c:ext>
                    </c:extLst>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extLst xmlns:c15="http://schemas.microsoft.com/office/drawing/2012/chart">
                      <c:ext xmlns:c15="http://schemas.microsoft.com/office/drawing/2012/chart" uri="{02D57815-91ED-43cb-92C2-25804820EDAC}">
                        <c15:formulaRef>
                          <c15:sqref>'Charts pg3'!$Z$6:$Z$25</c15:sqref>
                        </c15:formulaRef>
                      </c:ext>
                    </c:extLst>
                    <c:numCache>
                      <c:formatCode>0.00%</c:formatCode>
                      <c:ptCount val="20"/>
                      <c:pt idx="0">
                        <c:v>2.6203355251594562E-2</c:v>
                      </c:pt>
                      <c:pt idx="1">
                        <c:v>5.2008896576493102E-2</c:v>
                      </c:pt>
                      <c:pt idx="2">
                        <c:v>2.3990370108401216E-2</c:v>
                      </c:pt>
                      <c:pt idx="3">
                        <c:v>7.5665248681520136E-3</c:v>
                      </c:pt>
                      <c:pt idx="4">
                        <c:v>3.0596672719602314E-2</c:v>
                      </c:pt>
                      <c:pt idx="5">
                        <c:v>2.7331323501042171E-2</c:v>
                      </c:pt>
                      <c:pt idx="6">
                        <c:v>5.2599667606623601E-2</c:v>
                      </c:pt>
                      <c:pt idx="7">
                        <c:v>1.2486833130869623E-2</c:v>
                      </c:pt>
                      <c:pt idx="8">
                        <c:v>4.0435289166273147E-2</c:v>
                      </c:pt>
                      <c:pt idx="9">
                        <c:v>1.5293223359784669E-3</c:v>
                      </c:pt>
                      <c:pt idx="10">
                        <c:v>1.8073341635224782E-2</c:v>
                      </c:pt>
                      <c:pt idx="11">
                        <c:v>1.5700717698670763E-2</c:v>
                      </c:pt>
                      <c:pt idx="12">
                        <c:v>1.1799038793639971E-2</c:v>
                      </c:pt>
                      <c:pt idx="13">
                        <c:v>8.1683154795396007E-2</c:v>
                      </c:pt>
                      <c:pt idx="14">
                        <c:v>5.2248946689200437E-2</c:v>
                      </c:pt>
                      <c:pt idx="15">
                        <c:v>5.0530424747960101E-2</c:v>
                      </c:pt>
                      <c:pt idx="16">
                        <c:v>1.8434214057430065E-2</c:v>
                      </c:pt>
                      <c:pt idx="17">
                        <c:v>9.0649646155922747E-2</c:v>
                      </c:pt>
                      <c:pt idx="18">
                        <c:v>6.2104705915131841E-2</c:v>
                      </c:pt>
                      <c:pt idx="19">
                        <c:v>2.3305734437289116E-2</c:v>
                      </c:pt>
                    </c:numCache>
                  </c:numRef>
                </c:val>
              </c15:ser>
            </c15:filteredBarSeries>
          </c:ext>
        </c:extLst>
      </c:barChart>
      <c:catAx>
        <c:axId val="1187385088"/>
        <c:scaling>
          <c:orientation val="minMax"/>
        </c:scaling>
        <c:delete val="0"/>
        <c:axPos val="b"/>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327851256"/>
        <c:crosses val="autoZero"/>
        <c:auto val="1"/>
        <c:lblAlgn val="ctr"/>
        <c:lblOffset val="100"/>
        <c:tickLblSkip val="1"/>
        <c:tickMarkSkip val="1"/>
        <c:noMultiLvlLbl val="0"/>
      </c:catAx>
      <c:valAx>
        <c:axId val="327851256"/>
        <c:scaling>
          <c:orientation val="minMax"/>
        </c:scaling>
        <c:delete val="0"/>
        <c:axPos val="l"/>
        <c:majorGridlines>
          <c:spPr>
            <a:ln w="12700">
              <a:solidFill>
                <a:schemeClr val="bg1">
                  <a:lumMod val="65000"/>
                </a:schemeClr>
              </a:solidFill>
              <a:prstDash val="solid"/>
            </a:ln>
          </c:spPr>
        </c:majorGridlines>
        <c:numFmt formatCode="0%" sourceLinked="0"/>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187385088"/>
        <c:crosses val="autoZero"/>
        <c:crossBetween val="between"/>
      </c:valAx>
      <c:spPr>
        <a:noFill/>
        <a:ln w="25400">
          <a:noFill/>
        </a:ln>
      </c:spPr>
    </c:plotArea>
    <c:legend>
      <c:legendPos val="r"/>
      <c:layout>
        <c:manualLayout>
          <c:xMode val="edge"/>
          <c:yMode val="edge"/>
          <c:x val="8.6434651808874774E-2"/>
          <c:y val="0.1258197486262389"/>
          <c:w val="0.20964135623397953"/>
          <c:h val="8.4277648267282984E-2"/>
        </c:manualLayout>
      </c:layout>
      <c:overlay val="0"/>
      <c:spPr>
        <a:solidFill>
          <a:srgbClr val="FFFFFF"/>
        </a:solidFill>
        <a:ln w="3175">
          <a:no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Narrow"/>
                <a:ea typeface="Arial Narrow"/>
                <a:cs typeface="Arial Narrow"/>
              </a:defRPr>
            </a:pPr>
            <a:r>
              <a:rPr lang="en-AU" sz="1200"/>
              <a:t>Annual change in number of people with hospital treatment</a:t>
            </a:r>
            <a:r>
              <a:rPr lang="en-AU" sz="1200" baseline="0"/>
              <a:t> insurance </a:t>
            </a:r>
            <a:r>
              <a:rPr lang="en-AU" sz="1200"/>
              <a:t>by Age Cohort
Australia</a:t>
            </a:r>
          </a:p>
        </c:rich>
      </c:tx>
      <c:layout>
        <c:manualLayout>
          <c:xMode val="edge"/>
          <c:yMode val="edge"/>
          <c:x val="0.20966018236890066"/>
          <c:y val="1.0964912280701754E-2"/>
        </c:manualLayout>
      </c:layout>
      <c:overlay val="0"/>
      <c:spPr>
        <a:noFill/>
        <a:ln w="25400">
          <a:noFill/>
        </a:ln>
      </c:spPr>
    </c:title>
    <c:autoTitleDeleted val="0"/>
    <c:plotArea>
      <c:layout>
        <c:manualLayout>
          <c:layoutTarget val="inner"/>
          <c:xMode val="edge"/>
          <c:yMode val="edge"/>
          <c:x val="5.7806077489411301E-2"/>
          <c:y val="0.11476631210572362"/>
          <c:w val="0.93439242477361817"/>
          <c:h val="0.75423884514435691"/>
        </c:manualLayout>
      </c:layout>
      <c:barChart>
        <c:barDir val="col"/>
        <c:grouping val="clustered"/>
        <c:varyColors val="0"/>
        <c:ser>
          <c:idx val="5"/>
          <c:order val="2"/>
          <c:tx>
            <c:strRef>
              <c:f>'Charts pg3'!$AA$36</c:f>
              <c:strCache>
                <c:ptCount val="1"/>
                <c:pt idx="0">
                  <c:v>2013</c:v>
                </c:pt>
              </c:strCache>
              <c:extLst xmlns:c15="http://schemas.microsoft.com/office/drawing/2012/chart"/>
            </c:strRef>
          </c:tx>
          <c:spPr>
            <a:solidFill>
              <a:srgbClr val="B19973"/>
            </a:solidFill>
          </c:spPr>
          <c:invertIfNegative val="0"/>
          <c:cat>
            <c:strRef>
              <c:extLst>
                <c:ext xmlns:c15="http://schemas.microsoft.com/office/drawing/2012/chart" uri="{02D57815-91ED-43cb-92C2-25804820EDAC}">
                  <c15:fullRef>
                    <c15:sqref>'Charts pg3'!$M$36:$M$56</c15:sqref>
                  </c15:fullRef>
                </c:ext>
              </c:extLst>
              <c:f>'Charts pg3'!$M$37:$M$56</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extLst>
                <c:ext xmlns:c15="http://schemas.microsoft.com/office/drawing/2012/chart" uri="{02D57815-91ED-43cb-92C2-25804820EDAC}">
                  <c15:fullRef>
                    <c15:sqref>'Charts pg3'!$AA$36:$AA$56</c15:sqref>
                  </c15:fullRef>
                </c:ext>
              </c:extLst>
              <c:f>'Charts pg3'!$AA$37:$AA$56</c:f>
              <c:numCache>
                <c:formatCode>0</c:formatCode>
                <c:ptCount val="20"/>
                <c:pt idx="0">
                  <c:v>7450</c:v>
                </c:pt>
                <c:pt idx="1">
                  <c:v>25890</c:v>
                </c:pt>
                <c:pt idx="2">
                  <c:v>13041</c:v>
                </c:pt>
                <c:pt idx="3">
                  <c:v>4253</c:v>
                </c:pt>
                <c:pt idx="4">
                  <c:v>10883</c:v>
                </c:pt>
                <c:pt idx="5">
                  <c:v>8155</c:v>
                </c:pt>
                <c:pt idx="6">
                  <c:v>30915</c:v>
                </c:pt>
                <c:pt idx="7">
                  <c:v>12277</c:v>
                </c:pt>
                <c:pt idx="8">
                  <c:v>14543</c:v>
                </c:pt>
                <c:pt idx="9">
                  <c:v>2577</c:v>
                </c:pt>
                <c:pt idx="10">
                  <c:v>9345</c:v>
                </c:pt>
                <c:pt idx="11">
                  <c:v>11036</c:v>
                </c:pt>
                <c:pt idx="12">
                  <c:v>8943</c:v>
                </c:pt>
                <c:pt idx="13">
                  <c:v>32940</c:v>
                </c:pt>
                <c:pt idx="14">
                  <c:v>24369</c:v>
                </c:pt>
                <c:pt idx="15">
                  <c:v>14951</c:v>
                </c:pt>
                <c:pt idx="16">
                  <c:v>3588</c:v>
                </c:pt>
                <c:pt idx="17">
                  <c:v>9983</c:v>
                </c:pt>
                <c:pt idx="18">
                  <c:v>2629</c:v>
                </c:pt>
                <c:pt idx="19">
                  <c:v>341</c:v>
                </c:pt>
              </c:numCache>
            </c:numRef>
          </c:val>
        </c:ser>
        <c:ser>
          <c:idx val="0"/>
          <c:order val="3"/>
          <c:tx>
            <c:strRef>
              <c:f>'Charts pg3'!$AB$36</c:f>
              <c:strCache>
                <c:ptCount val="1"/>
                <c:pt idx="0">
                  <c:v>2014</c:v>
                </c:pt>
              </c:strCache>
            </c:strRef>
          </c:tx>
          <c:spPr>
            <a:solidFill>
              <a:srgbClr val="7E6946"/>
            </a:solidFill>
          </c:spPr>
          <c:invertIfNegative val="0"/>
          <c:cat>
            <c:strLit>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'Charts pg3'!$AB$37:$AB$56</c15:sqref>
                  </c15:fullRef>
                </c:ext>
              </c:extLst>
              <c:f>'Charts pg3'!$AB$38:$AB$56</c:f>
              <c:numCache>
                <c:formatCode>0</c:formatCode>
                <c:ptCount val="19"/>
                <c:pt idx="0">
                  <c:v>24523</c:v>
                </c:pt>
                <c:pt idx="1">
                  <c:v>12610</c:v>
                </c:pt>
                <c:pt idx="2">
                  <c:v>4061</c:v>
                </c:pt>
                <c:pt idx="3">
                  <c:v>4697</c:v>
                </c:pt>
                <c:pt idx="4">
                  <c:v>-839</c:v>
                </c:pt>
                <c:pt idx="5">
                  <c:v>29463</c:v>
                </c:pt>
                <c:pt idx="6">
                  <c:v>13173</c:v>
                </c:pt>
                <c:pt idx="7">
                  <c:v>8797</c:v>
                </c:pt>
                <c:pt idx="8">
                  <c:v>13052</c:v>
                </c:pt>
                <c:pt idx="9">
                  <c:v>970</c:v>
                </c:pt>
                <c:pt idx="10">
                  <c:v>11962</c:v>
                </c:pt>
                <c:pt idx="11">
                  <c:v>8375</c:v>
                </c:pt>
                <c:pt idx="12">
                  <c:v>25502</c:v>
                </c:pt>
                <c:pt idx="13">
                  <c:v>27512</c:v>
                </c:pt>
                <c:pt idx="14">
                  <c:v>16218</c:v>
                </c:pt>
                <c:pt idx="15">
                  <c:v>4029</c:v>
                </c:pt>
                <c:pt idx="16">
                  <c:v>8420</c:v>
                </c:pt>
                <c:pt idx="17">
                  <c:v>3556</c:v>
                </c:pt>
                <c:pt idx="18">
                  <c:v>91</c:v>
                </c:pt>
              </c:numCache>
            </c:numRef>
          </c:val>
        </c:ser>
        <c:ser>
          <c:idx val="6"/>
          <c:order val="4"/>
          <c:tx>
            <c:strRef>
              <c:f>'Charts pg3'!$AC$36</c:f>
              <c:strCache>
                <c:ptCount val="1"/>
                <c:pt idx="0">
                  <c:v>2015</c:v>
                </c:pt>
              </c:strCache>
              <c:extLst xmlns:c15="http://schemas.microsoft.com/office/drawing/2012/chart"/>
            </c:strRef>
          </c:tx>
          <c:spPr>
            <a:solidFill>
              <a:srgbClr val="DBA23D"/>
            </a:solidFill>
          </c:spPr>
          <c:invertIfNegative val="0"/>
          <c:cat>
            <c:strRef>
              <c:extLst>
                <c:ext xmlns:c15="http://schemas.microsoft.com/office/drawing/2012/chart" uri="{02D57815-91ED-43cb-92C2-25804820EDAC}">
                  <c15:fullRef>
                    <c15:sqref>'Charts pg3'!$M$36:$M$56</c15:sqref>
                  </c15:fullRef>
                </c:ext>
              </c:extLst>
              <c:f>'Charts pg3'!$M$37:$M$56</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extLst>
                <c:ext xmlns:c15="http://schemas.microsoft.com/office/drawing/2012/chart" uri="{02D57815-91ED-43cb-92C2-25804820EDAC}">
                  <c15:fullRef>
                    <c15:sqref>'Charts pg3'!$AC$36:$AC$56</c15:sqref>
                  </c15:fullRef>
                </c:ext>
              </c:extLst>
              <c:f>'Charts pg3'!$AC$37:$AC$56</c:f>
              <c:numCache>
                <c:formatCode>0</c:formatCode>
                <c:ptCount val="20"/>
                <c:pt idx="0">
                  <c:v>-957</c:v>
                </c:pt>
                <c:pt idx="1">
                  <c:v>12153</c:v>
                </c:pt>
                <c:pt idx="2">
                  <c:v>11227</c:v>
                </c:pt>
                <c:pt idx="3">
                  <c:v>-130</c:v>
                </c:pt>
                <c:pt idx="4">
                  <c:v>-9096</c:v>
                </c:pt>
                <c:pt idx="5">
                  <c:v>-8879</c:v>
                </c:pt>
                <c:pt idx="6">
                  <c:v>16463</c:v>
                </c:pt>
                <c:pt idx="7">
                  <c:v>15480</c:v>
                </c:pt>
                <c:pt idx="8">
                  <c:v>-6551</c:v>
                </c:pt>
                <c:pt idx="9">
                  <c:v>15636</c:v>
                </c:pt>
                <c:pt idx="10">
                  <c:v>-11268</c:v>
                </c:pt>
                <c:pt idx="11">
                  <c:v>7159</c:v>
                </c:pt>
                <c:pt idx="12">
                  <c:v>5034</c:v>
                </c:pt>
                <c:pt idx="13">
                  <c:v>26135</c:v>
                </c:pt>
                <c:pt idx="14">
                  <c:v>23929</c:v>
                </c:pt>
                <c:pt idx="15">
                  <c:v>16705</c:v>
                </c:pt>
                <c:pt idx="16">
                  <c:v>2888</c:v>
                </c:pt>
                <c:pt idx="17">
                  <c:v>7742</c:v>
                </c:pt>
                <c:pt idx="18">
                  <c:v>3447</c:v>
                </c:pt>
                <c:pt idx="19">
                  <c:v>637</c:v>
                </c:pt>
              </c:numCache>
            </c:numRef>
          </c:val>
        </c:ser>
        <c:ser>
          <c:idx val="1"/>
          <c:order val="5"/>
          <c:tx>
            <c:strRef>
              <c:f>'Charts pg3'!$AD$36</c:f>
              <c:strCache>
                <c:ptCount val="1"/>
                <c:pt idx="0">
                  <c:v>2016</c:v>
                </c:pt>
              </c:strCache>
            </c:strRef>
          </c:tx>
          <c:spPr>
            <a:solidFill>
              <a:schemeClr val="accent1">
                <a:lumMod val="60000"/>
                <a:lumOff val="40000"/>
              </a:schemeClr>
            </a:solidFill>
          </c:spPr>
          <c:invertIfNegative val="0"/>
          <c:cat>
            <c:strLit>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'Charts pg3'!$AD$37:$AD$56</c15:sqref>
                  </c15:fullRef>
                </c:ext>
              </c:extLst>
              <c:f>'Charts pg3'!$AD$38:$AD$56</c:f>
              <c:numCache>
                <c:formatCode>0</c:formatCode>
                <c:ptCount val="19"/>
                <c:pt idx="0">
                  <c:v>298</c:v>
                </c:pt>
                <c:pt idx="1">
                  <c:v>7948</c:v>
                </c:pt>
                <c:pt idx="2">
                  <c:v>-2962</c:v>
                </c:pt>
                <c:pt idx="3">
                  <c:v>-5785</c:v>
                </c:pt>
                <c:pt idx="4">
                  <c:v>-11697</c:v>
                </c:pt>
                <c:pt idx="5">
                  <c:v>-6875</c:v>
                </c:pt>
                <c:pt idx="6">
                  <c:v>5875</c:v>
                </c:pt>
                <c:pt idx="7">
                  <c:v>-9438</c:v>
                </c:pt>
                <c:pt idx="8">
                  <c:v>7722</c:v>
                </c:pt>
                <c:pt idx="9">
                  <c:v>-9318</c:v>
                </c:pt>
                <c:pt idx="10">
                  <c:v>502</c:v>
                </c:pt>
                <c:pt idx="11">
                  <c:v>1333</c:v>
                </c:pt>
                <c:pt idx="12">
                  <c:v>-322</c:v>
                </c:pt>
                <c:pt idx="13">
                  <c:v>16214</c:v>
                </c:pt>
                <c:pt idx="14">
                  <c:v>7285</c:v>
                </c:pt>
                <c:pt idx="15">
                  <c:v>3850</c:v>
                </c:pt>
                <c:pt idx="16">
                  <c:v>1981</c:v>
                </c:pt>
                <c:pt idx="17">
                  <c:v>2916</c:v>
                </c:pt>
                <c:pt idx="18">
                  <c:v>250</c:v>
                </c:pt>
              </c:numCache>
            </c:numRef>
          </c:val>
        </c:ser>
        <c:dLbls>
          <c:showLegendKey val="0"/>
          <c:showVal val="0"/>
          <c:showCatName val="0"/>
          <c:showSerName val="0"/>
          <c:showPercent val="0"/>
          <c:showBubbleSize val="0"/>
        </c:dLbls>
        <c:gapWidth val="50"/>
        <c:axId val="327852040"/>
        <c:axId val="327852432"/>
        <c:extLst>
          <c:ext xmlns:c15="http://schemas.microsoft.com/office/drawing/2012/chart" uri="{02D57815-91ED-43cb-92C2-25804820EDAC}">
            <c15:filteredBarSeries>
              <c15:ser>
                <c:idx val="3"/>
                <c:order val="0"/>
                <c:tx>
                  <c:strRef>
                    <c:extLst>
                      <c:ext uri="{02D57815-91ED-43cb-92C2-25804820EDAC}">
                        <c15:formulaRef>
                          <c15:sqref>'Charts pg3'!$X$36</c15:sqref>
                        </c15:formulaRef>
                      </c:ext>
                    </c:extLst>
                    <c:strCache>
                      <c:ptCount val="1"/>
                      <c:pt idx="0">
                        <c:v>2010</c:v>
                      </c:pt>
                    </c:strCache>
                  </c:strRef>
                </c:tx>
                <c:spPr>
                  <a:solidFill>
                    <a:srgbClr val="B19973"/>
                  </a:solidFill>
                </c:spPr>
                <c:invertIfNegative val="0"/>
                <c:cat>
                  <c:strRef>
                    <c:extLst>
                      <c:ext uri="{02D57815-91ED-43cb-92C2-25804820EDAC}">
                        <c15:fullRef>
                          <c15:sqref>'Charts pg3'!$M$36:$M$56</c15:sqref>
                        </c15:fullRef>
                        <c15:formulaRef>
                          <c15:sqref>'Charts pg3'!$M$37:$M$56</c15:sqref>
                        </c15:formulaRef>
                      </c:ext>
                    </c:extLst>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extLst>
                      <c:ext uri="{02D57815-91ED-43cb-92C2-25804820EDAC}">
                        <c15:fullRef>
                          <c15:sqref>'Charts pg3'!$X$36:$X$56</c15:sqref>
                        </c15:fullRef>
                        <c15:formulaRef>
                          <c15:sqref>'Charts pg3'!$X$37:$X$56</c15:sqref>
                        </c15:formulaRef>
                      </c:ext>
                    </c:extLst>
                    <c:numCache>
                      <c:formatCode>0</c:formatCode>
                      <c:ptCount val="20"/>
                      <c:pt idx="0">
                        <c:v>14706</c:v>
                      </c:pt>
                      <c:pt idx="1">
                        <c:v>18530</c:v>
                      </c:pt>
                      <c:pt idx="2">
                        <c:v>6256</c:v>
                      </c:pt>
                      <c:pt idx="3">
                        <c:v>2002</c:v>
                      </c:pt>
                      <c:pt idx="4">
                        <c:v>12718</c:v>
                      </c:pt>
                      <c:pt idx="5">
                        <c:v>18328</c:v>
                      </c:pt>
                      <c:pt idx="6">
                        <c:v>23222</c:v>
                      </c:pt>
                      <c:pt idx="7">
                        <c:v>4642</c:v>
                      </c:pt>
                      <c:pt idx="8">
                        <c:v>23981</c:v>
                      </c:pt>
                      <c:pt idx="9">
                        <c:v>-2063</c:v>
                      </c:pt>
                      <c:pt idx="10">
                        <c:v>13440</c:v>
                      </c:pt>
                      <c:pt idx="11">
                        <c:v>9331</c:v>
                      </c:pt>
                      <c:pt idx="12">
                        <c:v>29845</c:v>
                      </c:pt>
                      <c:pt idx="13">
                        <c:v>29476</c:v>
                      </c:pt>
                      <c:pt idx="14">
                        <c:v>20540</c:v>
                      </c:pt>
                      <c:pt idx="15">
                        <c:v>4758</c:v>
                      </c:pt>
                      <c:pt idx="16">
                        <c:v>11590</c:v>
                      </c:pt>
                      <c:pt idx="17">
                        <c:v>7007</c:v>
                      </c:pt>
                      <c:pt idx="18">
                        <c:v>2578</c:v>
                      </c:pt>
                      <c:pt idx="19">
                        <c:v>434</c:v>
                      </c:pt>
                    </c:numCache>
                  </c:numRef>
                </c:val>
              </c15:ser>
            </c15:filteredBarSeries>
            <c15:filteredBarSeries>
              <c15:ser>
                <c:idx val="4"/>
                <c:order val="1"/>
                <c:tx>
                  <c:strRef>
                    <c:extLst xmlns:c15="http://schemas.microsoft.com/office/drawing/2012/chart">
                      <c:ext xmlns:c15="http://schemas.microsoft.com/office/drawing/2012/chart" uri="{02D57815-91ED-43cb-92C2-25804820EDAC}">
                        <c15:formulaRef>
                          <c15:sqref>'Charts pg3'!$Z$36</c15:sqref>
                        </c15:formulaRef>
                      </c:ext>
                    </c:extLst>
                    <c:strCache>
                      <c:ptCount val="1"/>
                      <c:pt idx="0">
                        <c:v>2012</c:v>
                      </c:pt>
                    </c:strCache>
                  </c:strRef>
                </c:tx>
                <c:spPr>
                  <a:solidFill>
                    <a:srgbClr val="594A32"/>
                  </a:solidFill>
                </c:spPr>
                <c:invertIfNegative val="0"/>
                <c:cat>
                  <c:strRef>
                    <c:extLst>
                      <c:ext xmlns:c15="http://schemas.microsoft.com/office/drawing/2012/chart" uri="{02D57815-91ED-43cb-92C2-25804820EDAC}">
                        <c15:fullRef>
                          <c15:sqref>'Charts pg3'!$M$36:$M$56</c15:sqref>
                        </c15:fullRef>
                        <c15:formulaRef>
                          <c15:sqref>'Charts pg3'!$M$37:$M$56</c15:sqref>
                        </c15:formulaRef>
                      </c:ext>
                    </c:extLst>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extLst>
                      <c:ext xmlns:c15="http://schemas.microsoft.com/office/drawing/2012/chart" uri="{02D57815-91ED-43cb-92C2-25804820EDAC}">
                        <c15:fullRef>
                          <c15:sqref>'Charts pg3'!$Z$36:$Z$56</c15:sqref>
                        </c15:fullRef>
                        <c15:formulaRef>
                          <c15:sqref>'Charts pg3'!$Z$37:$Z$56</c15:sqref>
                        </c15:formulaRef>
                      </c:ext>
                    </c:extLst>
                    <c:numCache>
                      <c:formatCode>0</c:formatCode>
                      <c:ptCount val="20"/>
                      <c:pt idx="0">
                        <c:v>15952</c:v>
                      </c:pt>
                      <c:pt idx="1">
                        <c:v>32293</c:v>
                      </c:pt>
                      <c:pt idx="2">
                        <c:v>14788</c:v>
                      </c:pt>
                      <c:pt idx="3">
                        <c:v>4911</c:v>
                      </c:pt>
                      <c:pt idx="4">
                        <c:v>16681</c:v>
                      </c:pt>
                      <c:pt idx="5">
                        <c:v>14451</c:v>
                      </c:pt>
                      <c:pt idx="6">
                        <c:v>36523</c:v>
                      </c:pt>
                      <c:pt idx="7">
                        <c:v>9282</c:v>
                      </c:pt>
                      <c:pt idx="8">
                        <c:v>31513</c:v>
                      </c:pt>
                      <c:pt idx="9">
                        <c:v>1185</c:v>
                      </c:pt>
                      <c:pt idx="10">
                        <c:v>14586</c:v>
                      </c:pt>
                      <c:pt idx="11">
                        <c:v>12043</c:v>
                      </c:pt>
                      <c:pt idx="12">
                        <c:v>8438</c:v>
                      </c:pt>
                      <c:pt idx="13">
                        <c:v>44859</c:v>
                      </c:pt>
                      <c:pt idx="14">
                        <c:v>19879</c:v>
                      </c:pt>
                      <c:pt idx="15">
                        <c:v>13618</c:v>
                      </c:pt>
                      <c:pt idx="16">
                        <c:v>3778</c:v>
                      </c:pt>
                      <c:pt idx="17">
                        <c:v>9402</c:v>
                      </c:pt>
                      <c:pt idx="18">
                        <c:v>2229</c:v>
                      </c:pt>
                      <c:pt idx="19">
                        <c:v>228</c:v>
                      </c:pt>
                    </c:numCache>
                  </c:numRef>
                </c:val>
              </c15:ser>
            </c15:filteredBarSeries>
          </c:ext>
        </c:extLst>
      </c:barChart>
      <c:catAx>
        <c:axId val="327852040"/>
        <c:scaling>
          <c:orientation val="minMax"/>
        </c:scaling>
        <c:delete val="0"/>
        <c:axPos val="b"/>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327852432"/>
        <c:crosses val="autoZero"/>
        <c:auto val="1"/>
        <c:lblAlgn val="ctr"/>
        <c:lblOffset val="100"/>
        <c:tickLblSkip val="1"/>
        <c:tickMarkSkip val="1"/>
        <c:noMultiLvlLbl val="0"/>
      </c:catAx>
      <c:valAx>
        <c:axId val="327852432"/>
        <c:scaling>
          <c:orientation val="minMax"/>
        </c:scaling>
        <c:delete val="0"/>
        <c:axPos val="l"/>
        <c:majorGridlines>
          <c:spPr>
            <a:ln w="12700">
              <a:solidFill>
                <a:schemeClr val="bg1">
                  <a:lumMod val="65000"/>
                </a:schemeClr>
              </a:solidFill>
              <a:prstDash val="solid"/>
            </a:ln>
          </c:spPr>
        </c:majorGridlines>
        <c:numFmt formatCode="#,##0" sourceLinked="0"/>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27852040"/>
        <c:crosses val="autoZero"/>
        <c:crossBetween val="between"/>
        <c:dispUnits>
          <c:builtInUnit val="thousands"/>
          <c:dispUnitsLbl>
            <c:layout>
              <c:manualLayout>
                <c:xMode val="edge"/>
                <c:yMode val="edge"/>
                <c:x val="4.2306805512126872E-3"/>
                <c:y val="0.47733941152092829"/>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90237251922457062"/>
          <c:y val="0.12218870946216466"/>
          <c:w val="5.3528985130259409E-2"/>
          <c:h val="0.19248907012577363"/>
        </c:manualLayout>
      </c:layout>
      <c:overlay val="0"/>
      <c:spPr>
        <a:solidFill>
          <a:srgbClr val="FFFFFF"/>
        </a:solidFill>
        <a:ln w="3175">
          <a:no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Narrow"/>
                <a:ea typeface="Arial Narrow"/>
                <a:cs typeface="Arial Narrow"/>
              </a:defRPr>
            </a:pPr>
            <a:r>
              <a:rPr lang="en-AU" sz="1200"/>
              <a:t>Annual change in number of people with hospital treatment</a:t>
            </a:r>
            <a:r>
              <a:rPr lang="en-AU" sz="1200" baseline="0"/>
              <a:t> insurance </a:t>
            </a:r>
            <a:r>
              <a:rPr lang="en-AU" sz="1200"/>
              <a:t>by Age Cohort
Australia (net of movements between age groups)</a:t>
            </a:r>
          </a:p>
        </c:rich>
      </c:tx>
      <c:layout>
        <c:manualLayout>
          <c:xMode val="edge"/>
          <c:yMode val="edge"/>
          <c:x val="0.20966018236890066"/>
          <c:y val="1.096488489599593E-2"/>
        </c:manualLayout>
      </c:layout>
      <c:overlay val="0"/>
      <c:spPr>
        <a:noFill/>
        <a:ln w="25400">
          <a:noFill/>
        </a:ln>
      </c:spPr>
    </c:title>
    <c:autoTitleDeleted val="0"/>
    <c:plotArea>
      <c:layout>
        <c:manualLayout>
          <c:layoutTarget val="inner"/>
          <c:xMode val="edge"/>
          <c:yMode val="edge"/>
          <c:x val="5.7806077489411301E-2"/>
          <c:y val="0.11476631210572362"/>
          <c:w val="0.93439242477361817"/>
          <c:h val="0.74531672680608285"/>
        </c:manualLayout>
      </c:layout>
      <c:barChart>
        <c:barDir val="col"/>
        <c:grouping val="clustered"/>
        <c:varyColors val="0"/>
        <c:ser>
          <c:idx val="4"/>
          <c:order val="2"/>
          <c:tx>
            <c:strRef>
              <c:f>'Charts pg3'!$AA$36</c:f>
              <c:strCache>
                <c:ptCount val="1"/>
                <c:pt idx="0">
                  <c:v>2013</c:v>
                </c:pt>
              </c:strCache>
              <c:extLst xmlns:c15="http://schemas.microsoft.com/office/drawing/2012/chart"/>
            </c:strRef>
          </c:tx>
          <c:spPr>
            <a:solidFill>
              <a:srgbClr val="B19973"/>
            </a:solidFill>
          </c:spPr>
          <c:invertIfNegative val="0"/>
          <c:cat>
            <c:strRef>
              <c:f>'Charts pg3'!$M$65:$M$84</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extLst xmlns:c15="http://schemas.microsoft.com/office/drawing/2012/chart"/>
            </c:strRef>
          </c:cat>
          <c:val>
            <c:numRef>
              <c:f>'Charts pg3'!$AA$65:$AA$84</c:f>
              <c:numCache>
                <c:formatCode>0</c:formatCode>
                <c:ptCount val="20"/>
                <c:pt idx="0">
                  <c:v>132395.79999999999</c:v>
                </c:pt>
                <c:pt idx="1">
                  <c:v>31585.400000000023</c:v>
                </c:pt>
                <c:pt idx="2">
                  <c:v>8640.2000000000698</c:v>
                </c:pt>
                <c:pt idx="3">
                  <c:v>8803.4000000000233</c:v>
                </c:pt>
                <c:pt idx="4">
                  <c:v>-7533.5999999999767</c:v>
                </c:pt>
                <c:pt idx="5">
                  <c:v>4417.8000000000466</c:v>
                </c:pt>
                <c:pt idx="6">
                  <c:v>68454.199999999953</c:v>
                </c:pt>
                <c:pt idx="7">
                  <c:v>16625.800000000047</c:v>
                </c:pt>
                <c:pt idx="8">
                  <c:v>26189.400000000023</c:v>
                </c:pt>
                <c:pt idx="9">
                  <c:v>-4386.8000000000466</c:v>
                </c:pt>
                <c:pt idx="10">
                  <c:v>18463.599999999977</c:v>
                </c:pt>
                <c:pt idx="11">
                  <c:v>2525.3999999999069</c:v>
                </c:pt>
                <c:pt idx="12">
                  <c:v>-2156.4000000000233</c:v>
                </c:pt>
                <c:pt idx="13">
                  <c:v>7032.1999999999534</c:v>
                </c:pt>
                <c:pt idx="14">
                  <c:v>-14370.199999999953</c:v>
                </c:pt>
                <c:pt idx="15">
                  <c:v>-8494.4000000000233</c:v>
                </c:pt>
                <c:pt idx="16">
                  <c:v>-11291.200000000012</c:v>
                </c:pt>
                <c:pt idx="17">
                  <c:v>-9137.6000000000058</c:v>
                </c:pt>
                <c:pt idx="18">
                  <c:v>-12371</c:v>
                </c:pt>
                <c:pt idx="19">
                  <c:v>-7283</c:v>
                </c:pt>
              </c:numCache>
              <c:extLst xmlns:c15="http://schemas.microsoft.com/office/drawing/2012/chart"/>
            </c:numRef>
          </c:val>
        </c:ser>
        <c:ser>
          <c:idx val="1"/>
          <c:order val="3"/>
          <c:tx>
            <c:strRef>
              <c:f>'Charts pg3'!$AB$64</c:f>
              <c:strCache>
                <c:ptCount val="1"/>
                <c:pt idx="0">
                  <c:v>2014</c:v>
                </c:pt>
              </c:strCache>
            </c:strRef>
          </c:tx>
          <c:spPr>
            <a:solidFill>
              <a:srgbClr val="7E6946"/>
            </a:solidFill>
          </c:spPr>
          <c:invertIfNegative val="0"/>
          <c:val>
            <c:numRef>
              <c:f>'Charts pg3'!$AB$65:$AB$84</c:f>
              <c:numCache>
                <c:formatCode>0</c:formatCode>
                <c:ptCount val="20"/>
                <c:pt idx="0">
                  <c:v>132546.79999999999</c:v>
                </c:pt>
                <c:pt idx="1">
                  <c:v>33906.399999999907</c:v>
                </c:pt>
                <c:pt idx="2">
                  <c:v>5639.3999999999069</c:v>
                </c:pt>
                <c:pt idx="3">
                  <c:v>6853.8000000000466</c:v>
                </c:pt>
                <c:pt idx="4">
                  <c:v>-12393.599999999977</c:v>
                </c:pt>
                <c:pt idx="5">
                  <c:v>-5121.8000000000466</c:v>
                </c:pt>
                <c:pt idx="6">
                  <c:v>71554.199999999953</c:v>
                </c:pt>
                <c:pt idx="7">
                  <c:v>13794.199999999953</c:v>
                </c:pt>
                <c:pt idx="8">
                  <c:v>20896.599999999977</c:v>
                </c:pt>
                <c:pt idx="9">
                  <c:v>3695</c:v>
                </c:pt>
                <c:pt idx="10">
                  <c:v>11442.199999999953</c:v>
                </c:pt>
                <c:pt idx="11">
                  <c:v>3789.6000000000931</c:v>
                </c:pt>
                <c:pt idx="12">
                  <c:v>-3143</c:v>
                </c:pt>
                <c:pt idx="13">
                  <c:v>4393.6000000000931</c:v>
                </c:pt>
                <c:pt idx="14">
                  <c:v>-12941.400000000023</c:v>
                </c:pt>
                <c:pt idx="15">
                  <c:v>-9111</c:v>
                </c:pt>
                <c:pt idx="16">
                  <c:v>-13122.799999999988</c:v>
                </c:pt>
                <c:pt idx="17">
                  <c:v>-9421.5999999999767</c:v>
                </c:pt>
                <c:pt idx="18">
                  <c:v>-12914.800000000003</c:v>
                </c:pt>
                <c:pt idx="19">
                  <c:v>-8058.7999999999993</c:v>
                </c:pt>
              </c:numCache>
            </c:numRef>
          </c:val>
        </c:ser>
        <c:ser>
          <c:idx val="6"/>
          <c:order val="4"/>
          <c:tx>
            <c:strRef>
              <c:f>'Charts pg3'!$AC$64</c:f>
              <c:strCache>
                <c:ptCount val="1"/>
                <c:pt idx="0">
                  <c:v>2015</c:v>
                </c:pt>
              </c:strCache>
              <c:extLst xmlns:c15="http://schemas.microsoft.com/office/drawing/2012/chart"/>
            </c:strRef>
          </c:tx>
          <c:spPr>
            <a:solidFill>
              <a:srgbClr val="DBA23D"/>
            </a:solidFill>
          </c:spPr>
          <c:invertIfNegative val="0"/>
          <c:cat>
            <c:strRef>
              <c:f>'Charts pg3'!$M$65:$M$84</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extLst xmlns:c15="http://schemas.microsoft.com/office/drawing/2012/chart"/>
            </c:strRef>
          </c:cat>
          <c:val>
            <c:numRef>
              <c:f>'Charts pg3'!$AC$65:$AC$84</c:f>
              <c:numCache>
                <c:formatCode>0</c:formatCode>
                <c:ptCount val="20"/>
                <c:pt idx="0">
                  <c:v>126701</c:v>
                </c:pt>
                <c:pt idx="1">
                  <c:v>25218.800000000047</c:v>
                </c:pt>
                <c:pt idx="2">
                  <c:v>1873.8000000000466</c:v>
                </c:pt>
                <c:pt idx="3">
                  <c:v>953</c:v>
                </c:pt>
                <c:pt idx="4">
                  <c:v>-26059.400000000023</c:v>
                </c:pt>
                <c:pt idx="5">
                  <c:v>-14269</c:v>
                </c:pt>
                <c:pt idx="6">
                  <c:v>64614.600000000093</c:v>
                </c:pt>
                <c:pt idx="7">
                  <c:v>12843.199999999953</c:v>
                </c:pt>
                <c:pt idx="8">
                  <c:v>4673.4000000000233</c:v>
                </c:pt>
                <c:pt idx="9">
                  <c:v>7130</c:v>
                </c:pt>
                <c:pt idx="10">
                  <c:v>-3212.2000000000698</c:v>
                </c:pt>
                <c:pt idx="11">
                  <c:v>1185</c:v>
                </c:pt>
                <c:pt idx="12">
                  <c:v>-7201.3999999999069</c:v>
                </c:pt>
                <c:pt idx="13">
                  <c:v>8452</c:v>
                </c:pt>
                <c:pt idx="14">
                  <c:v>-16122.399999999965</c:v>
                </c:pt>
                <c:pt idx="15">
                  <c:v>-10882.799999999988</c:v>
                </c:pt>
                <c:pt idx="16">
                  <c:v>-16701.600000000006</c:v>
                </c:pt>
                <c:pt idx="17">
                  <c:v>-9221.3999999999942</c:v>
                </c:pt>
                <c:pt idx="18">
                  <c:v>-13996.599999999999</c:v>
                </c:pt>
                <c:pt idx="19">
                  <c:v>-8224</c:v>
                </c:pt>
              </c:numCache>
              <c:extLst xmlns:c15="http://schemas.microsoft.com/office/drawing/2012/chart"/>
            </c:numRef>
          </c:val>
        </c:ser>
        <c:ser>
          <c:idx val="0"/>
          <c:order val="5"/>
          <c:tx>
            <c:strRef>
              <c:f>'Charts pg3'!$AD$64</c:f>
              <c:strCache>
                <c:ptCount val="1"/>
                <c:pt idx="0">
                  <c:v>2016</c:v>
                </c:pt>
              </c:strCache>
            </c:strRef>
          </c:tx>
          <c:spPr>
            <a:solidFill>
              <a:schemeClr val="accent1">
                <a:lumMod val="60000"/>
                <a:lumOff val="40000"/>
              </a:schemeClr>
            </a:solidFill>
          </c:spPr>
          <c:invertIfNegative val="0"/>
          <c:val>
            <c:numRef>
              <c:f>'Charts pg3'!$AD$65:$AD$83</c:f>
              <c:numCache>
                <c:formatCode>0</c:formatCode>
                <c:ptCount val="19"/>
                <c:pt idx="0">
                  <c:v>60075.599999999977</c:v>
                </c:pt>
                <c:pt idx="1">
                  <c:v>8095.8000000000466</c:v>
                </c:pt>
                <c:pt idx="2">
                  <c:v>2985</c:v>
                </c:pt>
                <c:pt idx="3">
                  <c:v>-3695.1999999999534</c:v>
                </c:pt>
                <c:pt idx="4">
                  <c:v>-17535.799999999988</c:v>
                </c:pt>
                <c:pt idx="5">
                  <c:v>-18150.799999999988</c:v>
                </c:pt>
                <c:pt idx="6">
                  <c:v>19114.400000000023</c:v>
                </c:pt>
                <c:pt idx="7">
                  <c:v>6416.7999999999884</c:v>
                </c:pt>
                <c:pt idx="8">
                  <c:v>-6036.5999999999767</c:v>
                </c:pt>
                <c:pt idx="9">
                  <c:v>5610.3999999999651</c:v>
                </c:pt>
                <c:pt idx="10">
                  <c:v>-7800.4000000000233</c:v>
                </c:pt>
                <c:pt idx="11">
                  <c:v>-732</c:v>
                </c:pt>
                <c:pt idx="12">
                  <c:v>-4896.2000000000116</c:v>
                </c:pt>
                <c:pt idx="13">
                  <c:v>-6381</c:v>
                </c:pt>
                <c:pt idx="14">
                  <c:v>-3250.7999999999884</c:v>
                </c:pt>
                <c:pt idx="15">
                  <c:v>-7181.5999999999767</c:v>
                </c:pt>
                <c:pt idx="16">
                  <c:v>-7911</c:v>
                </c:pt>
                <c:pt idx="17">
                  <c:v>-5930.1999999999971</c:v>
                </c:pt>
                <c:pt idx="18">
                  <c:v>-6084.5999999999985</c:v>
                </c:pt>
              </c:numCache>
            </c:numRef>
          </c:val>
        </c:ser>
        <c:dLbls>
          <c:showLegendKey val="0"/>
          <c:showVal val="0"/>
          <c:showCatName val="0"/>
          <c:showSerName val="0"/>
          <c:showPercent val="0"/>
          <c:showBubbleSize val="0"/>
        </c:dLbls>
        <c:gapWidth val="50"/>
        <c:axId val="327849296"/>
        <c:axId val="327850080"/>
        <c:extLst>
          <c:ext xmlns:c15="http://schemas.microsoft.com/office/drawing/2012/chart" uri="{02D57815-91ED-43cb-92C2-25804820EDAC}">
            <c15:filteredBarSeries>
              <c15:ser>
                <c:idx val="3"/>
                <c:order val="0"/>
                <c:tx>
                  <c:strRef>
                    <c:extLst>
                      <c:ext uri="{02D57815-91ED-43cb-92C2-25804820EDAC}">
                        <c15:formulaRef>
                          <c15:sqref>'Charts pg3'!$X$36</c15:sqref>
                        </c15:formulaRef>
                      </c:ext>
                    </c:extLst>
                    <c:strCache>
                      <c:ptCount val="1"/>
                      <c:pt idx="0">
                        <c:v>2010</c:v>
                      </c:pt>
                    </c:strCache>
                  </c:strRef>
                </c:tx>
                <c:spPr>
                  <a:solidFill>
                    <a:srgbClr val="B19973"/>
                  </a:solidFill>
                </c:spPr>
                <c:invertIfNegative val="0"/>
                <c:cat>
                  <c:strRef>
                    <c:extLst>
                      <c:ext uri="{02D57815-91ED-43cb-92C2-25804820EDAC}">
                        <c15:formulaRef>
                          <c15:sqref>'Charts pg3'!$M$65:$M$84</c15:sqref>
                        </c15:formulaRef>
                      </c:ext>
                    </c:extLst>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extLst>
                      <c:ext uri="{02D57815-91ED-43cb-92C2-25804820EDAC}">
                        <c15:formulaRef>
                          <c15:sqref>'Charts pg3'!$X$65:$X$84</c15:sqref>
                        </c15:formulaRef>
                      </c:ext>
                    </c:extLst>
                    <c:numCache>
                      <c:formatCode>0</c:formatCode>
                      <c:ptCount val="20"/>
                      <c:pt idx="0">
                        <c:v>129541.20000000001</c:v>
                      </c:pt>
                      <c:pt idx="1">
                        <c:v>18984.599999999977</c:v>
                      </c:pt>
                      <c:pt idx="2">
                        <c:v>10718</c:v>
                      </c:pt>
                      <c:pt idx="3">
                        <c:v>10827.199999999953</c:v>
                      </c:pt>
                      <c:pt idx="4">
                        <c:v>-11794.400000000023</c:v>
                      </c:pt>
                      <c:pt idx="5">
                        <c:v>13059.599999999977</c:v>
                      </c:pt>
                      <c:pt idx="6">
                        <c:v>51905.400000000023</c:v>
                      </c:pt>
                      <c:pt idx="7">
                        <c:v>24219.800000000047</c:v>
                      </c:pt>
                      <c:pt idx="8">
                        <c:v>21105</c:v>
                      </c:pt>
                      <c:pt idx="9">
                        <c:v>9679.1999999999534</c:v>
                      </c:pt>
                      <c:pt idx="10">
                        <c:v>13038.400000000023</c:v>
                      </c:pt>
                      <c:pt idx="11">
                        <c:v>2825.4000000000233</c:v>
                      </c:pt>
                      <c:pt idx="12">
                        <c:v>16073.599999999977</c:v>
                      </c:pt>
                      <c:pt idx="13">
                        <c:v>-10706</c:v>
                      </c:pt>
                      <c:pt idx="14">
                        <c:v>-6278.5999999999767</c:v>
                      </c:pt>
                      <c:pt idx="15">
                        <c:v>-12547</c:v>
                      </c:pt>
                      <c:pt idx="16">
                        <c:v>-1820</c:v>
                      </c:pt>
                      <c:pt idx="17">
                        <c:v>-12832.399999999994</c:v>
                      </c:pt>
                      <c:pt idx="18">
                        <c:v>-8895</c:v>
                      </c:pt>
                      <c:pt idx="19">
                        <c:v>-5783</c:v>
                      </c:pt>
                    </c:numCache>
                  </c:numRef>
                </c:val>
              </c15:ser>
            </c15:filteredBarSeries>
            <c15:filteredBarSeries>
              <c15:ser>
                <c:idx val="5"/>
                <c:order val="1"/>
                <c:tx>
                  <c:strRef>
                    <c:extLst xmlns:c15="http://schemas.microsoft.com/office/drawing/2012/chart">
                      <c:ext xmlns:c15="http://schemas.microsoft.com/office/drawing/2012/chart" uri="{02D57815-91ED-43cb-92C2-25804820EDAC}">
                        <c15:formulaRef>
                          <c15:sqref>'Charts pg3'!$Z$64</c15:sqref>
                        </c15:formulaRef>
                      </c:ext>
                    </c:extLst>
                    <c:strCache>
                      <c:ptCount val="1"/>
                      <c:pt idx="0">
                        <c:v>2012</c:v>
                      </c:pt>
                    </c:strCache>
                  </c:strRef>
                </c:tx>
                <c:invertIfNegative val="0"/>
                <c:cat>
                  <c:strRef>
                    <c:extLst xmlns:c15="http://schemas.microsoft.com/office/drawing/2012/chart">
                      <c:ext xmlns:c15="http://schemas.microsoft.com/office/drawing/2012/chart" uri="{02D57815-91ED-43cb-92C2-25804820EDAC}">
                        <c15:formulaRef>
                          <c15:sqref>'Charts pg3'!$M$65:$M$84</c15:sqref>
                        </c15:formulaRef>
                      </c:ext>
                    </c:extLst>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extLst xmlns:c15="http://schemas.microsoft.com/office/drawing/2012/chart">
                      <c:ext xmlns:c15="http://schemas.microsoft.com/office/drawing/2012/chart" uri="{02D57815-91ED-43cb-92C2-25804820EDAC}">
                        <c15:formulaRef>
                          <c15:sqref>'Charts pg3'!$Z$65:$Z$84</c15:sqref>
                        </c15:formulaRef>
                      </c:ext>
                    </c:extLst>
                    <c:numCache>
                      <c:formatCode>0</c:formatCode>
                      <c:ptCount val="20"/>
                      <c:pt idx="0">
                        <c:v>137707.40000000002</c:v>
                      </c:pt>
                      <c:pt idx="1">
                        <c:v>34720.199999999953</c:v>
                      </c:pt>
                      <c:pt idx="2">
                        <c:v>13888.199999999953</c:v>
                      </c:pt>
                      <c:pt idx="3">
                        <c:v>11436.79999999993</c:v>
                      </c:pt>
                      <c:pt idx="4">
                        <c:v>-4089.5999999999767</c:v>
                      </c:pt>
                      <c:pt idx="5">
                        <c:v>11159.800000000047</c:v>
                      </c:pt>
                      <c:pt idx="6">
                        <c:v>69647.79999999993</c:v>
                      </c:pt>
                      <c:pt idx="7">
                        <c:v>19079</c:v>
                      </c:pt>
                      <c:pt idx="8">
                        <c:v>38713.20000000007</c:v>
                      </c:pt>
                      <c:pt idx="9">
                        <c:v>286.80000000004657</c:v>
                      </c:pt>
                      <c:pt idx="10">
                        <c:v>21024.400000000023</c:v>
                      </c:pt>
                      <c:pt idx="11">
                        <c:v>4041</c:v>
                      </c:pt>
                      <c:pt idx="12">
                        <c:v>-1940.4000000000233</c:v>
                      </c:pt>
                      <c:pt idx="13">
                        <c:v>11667</c:v>
                      </c:pt>
                      <c:pt idx="14">
                        <c:v>-13864.199999999953</c:v>
                      </c:pt>
                      <c:pt idx="15">
                        <c:v>-8575.1999999999534</c:v>
                      </c:pt>
                      <c:pt idx="16">
                        <c:v>-9133.2000000000116</c:v>
                      </c:pt>
                      <c:pt idx="17">
                        <c:v>-10843.399999999994</c:v>
                      </c:pt>
                      <c:pt idx="18">
                        <c:v>-11336.399999999994</c:v>
                      </c:pt>
                      <c:pt idx="19">
                        <c:v>-6950.2000000000007</c:v>
                      </c:pt>
                    </c:numCache>
                  </c:numRef>
                </c:val>
              </c15:ser>
            </c15:filteredBarSeries>
          </c:ext>
        </c:extLst>
      </c:barChart>
      <c:catAx>
        <c:axId val="327849296"/>
        <c:scaling>
          <c:orientation val="minMax"/>
        </c:scaling>
        <c:delete val="0"/>
        <c:axPos val="b"/>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327850080"/>
        <c:crosses val="autoZero"/>
        <c:auto val="1"/>
        <c:lblAlgn val="ctr"/>
        <c:lblOffset val="100"/>
        <c:tickLblSkip val="1"/>
        <c:tickMarkSkip val="1"/>
        <c:noMultiLvlLbl val="0"/>
      </c:catAx>
      <c:valAx>
        <c:axId val="327850080"/>
        <c:scaling>
          <c:orientation val="minMax"/>
        </c:scaling>
        <c:delete val="0"/>
        <c:axPos val="l"/>
        <c:majorGridlines>
          <c:spPr>
            <a:ln w="12700">
              <a:solidFill>
                <a:schemeClr val="bg1">
                  <a:lumMod val="65000"/>
                </a:schemeClr>
              </a:solidFill>
              <a:prstDash val="solid"/>
            </a:ln>
          </c:spPr>
        </c:majorGridlines>
        <c:numFmt formatCode="#,##0" sourceLinked="0"/>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27849296"/>
        <c:crosses val="autoZero"/>
        <c:crossBetween val="between"/>
        <c:dispUnits>
          <c:builtInUnit val="thousands"/>
          <c:dispUnitsLbl>
            <c:layout>
              <c:manualLayout>
                <c:xMode val="edge"/>
                <c:yMode val="edge"/>
                <c:x val="4.2306805512126872E-3"/>
                <c:y val="0.47733941152092829"/>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90879059415818642"/>
          <c:y val="0.12819756133549745"/>
          <c:w val="5.3528985130259409E-2"/>
          <c:h val="0.19349895765558817"/>
        </c:manualLayout>
      </c:layout>
      <c:overlay val="0"/>
      <c:spPr>
        <a:solidFill>
          <a:srgbClr val="FFFFFF"/>
        </a:solidFill>
        <a:ln w="3175">
          <a:no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Narrow"/>
                <a:ea typeface="Arial Narrow"/>
                <a:cs typeface="Arial Narrow"/>
              </a:defRPr>
            </a:pPr>
            <a:r>
              <a:rPr lang="en-AU" sz="1200"/>
              <a:t> Insured Persons by Age Cohort</a:t>
            </a:r>
            <a:r>
              <a:rPr lang="en-AU" sz="1200" baseline="0"/>
              <a:t> - </a:t>
            </a:r>
            <a:r>
              <a:rPr lang="en-AU" sz="1200"/>
              <a:t>Australia - December</a:t>
            </a:r>
            <a:r>
              <a:rPr lang="en-AU" sz="1200" baseline="0"/>
              <a:t> 2016</a:t>
            </a:r>
          </a:p>
          <a:p>
            <a:pPr>
              <a:defRPr sz="1200" b="1" i="0" u="none" strike="noStrike" baseline="0">
                <a:solidFill>
                  <a:srgbClr val="000000"/>
                </a:solidFill>
                <a:latin typeface="Arial Narrow"/>
                <a:ea typeface="Arial Narrow"/>
                <a:cs typeface="Arial Narrow"/>
              </a:defRPr>
            </a:pPr>
            <a:endParaRPr lang="en-AU" sz="1200"/>
          </a:p>
        </c:rich>
      </c:tx>
      <c:layout>
        <c:manualLayout>
          <c:xMode val="edge"/>
          <c:yMode val="edge"/>
          <c:x val="0.34702965953618403"/>
          <c:y val="2.0421064388228067E-2"/>
        </c:manualLayout>
      </c:layout>
      <c:overlay val="0"/>
      <c:spPr>
        <a:noFill/>
        <a:ln w="25400">
          <a:noFill/>
        </a:ln>
      </c:spPr>
    </c:title>
    <c:autoTitleDeleted val="0"/>
    <c:plotArea>
      <c:layout>
        <c:manualLayout>
          <c:layoutTarget val="inner"/>
          <c:xMode val="edge"/>
          <c:yMode val="edge"/>
          <c:x val="8.4286617147360826E-2"/>
          <c:y val="0.12335138958693993"/>
          <c:w val="0.90791193593718633"/>
          <c:h val="0.70573768386205915"/>
        </c:manualLayout>
      </c:layout>
      <c:barChart>
        <c:barDir val="col"/>
        <c:grouping val="clustered"/>
        <c:varyColors val="0"/>
        <c:ser>
          <c:idx val="0"/>
          <c:order val="0"/>
          <c:tx>
            <c:strRef>
              <c:f>'Charts pg 1'!$N$394</c:f>
              <c:strCache>
                <c:ptCount val="1"/>
                <c:pt idx="0">
                  <c:v>Males</c:v>
                </c:pt>
              </c:strCache>
            </c:strRef>
          </c:tx>
          <c:spPr>
            <a:solidFill>
              <a:schemeClr val="tx1">
                <a:lumMod val="50000"/>
                <a:lumOff val="50000"/>
              </a:schemeClr>
            </a:solidFill>
          </c:spPr>
          <c:invertIfNegative val="0"/>
          <c:cat>
            <c:strRef>
              <c:f>'Charts pg 1'!$M$395:$M$414</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1'!$N$395:$N$414</c:f>
              <c:numCache>
                <c:formatCode>#,##0</c:formatCode>
                <c:ptCount val="20"/>
                <c:pt idx="0">
                  <c:v>323302</c:v>
                </c:pt>
                <c:pt idx="1">
                  <c:v>368320</c:v>
                </c:pt>
                <c:pt idx="2">
                  <c:v>351155</c:v>
                </c:pt>
                <c:pt idx="3">
                  <c:v>336579</c:v>
                </c:pt>
                <c:pt idx="4">
                  <c:v>275002</c:v>
                </c:pt>
                <c:pt idx="5">
                  <c:v>236821</c:v>
                </c:pt>
                <c:pt idx="6">
                  <c:v>371590</c:v>
                </c:pt>
                <c:pt idx="7">
                  <c:v>387049</c:v>
                </c:pt>
                <c:pt idx="8">
                  <c:v>388743</c:v>
                </c:pt>
                <c:pt idx="9">
                  <c:v>395345</c:v>
                </c:pt>
                <c:pt idx="10">
                  <c:v>385893</c:v>
                </c:pt>
                <c:pt idx="11">
                  <c:v>389543</c:v>
                </c:pt>
                <c:pt idx="12">
                  <c:v>359228</c:v>
                </c:pt>
                <c:pt idx="13">
                  <c:v>327278</c:v>
                </c:pt>
                <c:pt idx="14">
                  <c:v>246490</c:v>
                </c:pt>
                <c:pt idx="15">
                  <c:v>165228</c:v>
                </c:pt>
                <c:pt idx="16">
                  <c:v>102988</c:v>
                </c:pt>
                <c:pt idx="17">
                  <c:v>61563</c:v>
                </c:pt>
                <c:pt idx="18">
                  <c:v>17495</c:v>
                </c:pt>
                <c:pt idx="19">
                  <c:v>2662</c:v>
                </c:pt>
              </c:numCache>
            </c:numRef>
          </c:val>
        </c:ser>
        <c:ser>
          <c:idx val="1"/>
          <c:order val="1"/>
          <c:tx>
            <c:strRef>
              <c:f>'Charts pg 1'!$O$394</c:f>
              <c:strCache>
                <c:ptCount val="1"/>
                <c:pt idx="0">
                  <c:v>Females</c:v>
                </c:pt>
              </c:strCache>
            </c:strRef>
          </c:tx>
          <c:spPr>
            <a:solidFill>
              <a:schemeClr val="bg2">
                <a:lumMod val="90000"/>
              </a:schemeClr>
            </a:solidFill>
          </c:spPr>
          <c:invertIfNegative val="0"/>
          <c:cat>
            <c:strRef>
              <c:f>'Charts pg 1'!$M$395:$M$414</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1'!$O$395:$O$414</c:f>
              <c:numCache>
                <c:formatCode>#,##0</c:formatCode>
                <c:ptCount val="20"/>
                <c:pt idx="0">
                  <c:v>302448</c:v>
                </c:pt>
                <c:pt idx="1">
                  <c:v>348364</c:v>
                </c:pt>
                <c:pt idx="2">
                  <c:v>329814</c:v>
                </c:pt>
                <c:pt idx="3">
                  <c:v>320838</c:v>
                </c:pt>
                <c:pt idx="4">
                  <c:v>281315</c:v>
                </c:pt>
                <c:pt idx="5">
                  <c:v>280385</c:v>
                </c:pt>
                <c:pt idx="6">
                  <c:v>425000</c:v>
                </c:pt>
                <c:pt idx="7">
                  <c:v>420564</c:v>
                </c:pt>
                <c:pt idx="8">
                  <c:v>418607</c:v>
                </c:pt>
                <c:pt idx="9">
                  <c:v>429729</c:v>
                </c:pt>
                <c:pt idx="10">
                  <c:v>415317</c:v>
                </c:pt>
                <c:pt idx="11">
                  <c:v>422219</c:v>
                </c:pt>
                <c:pt idx="12">
                  <c:v>390804</c:v>
                </c:pt>
                <c:pt idx="13">
                  <c:v>353772</c:v>
                </c:pt>
                <c:pt idx="14">
                  <c:v>266310</c:v>
                </c:pt>
                <c:pt idx="15">
                  <c:v>180765</c:v>
                </c:pt>
                <c:pt idx="16">
                  <c:v>123569</c:v>
                </c:pt>
                <c:pt idx="17">
                  <c:v>81901</c:v>
                </c:pt>
                <c:pt idx="18">
                  <c:v>34247</c:v>
                </c:pt>
                <c:pt idx="19">
                  <c:v>9270</c:v>
                </c:pt>
              </c:numCache>
            </c:numRef>
          </c:val>
        </c:ser>
        <c:dLbls>
          <c:showLegendKey val="0"/>
          <c:showVal val="0"/>
          <c:showCatName val="0"/>
          <c:showSerName val="0"/>
          <c:showPercent val="0"/>
          <c:showBubbleSize val="0"/>
        </c:dLbls>
        <c:gapWidth val="150"/>
        <c:axId val="1447520096"/>
        <c:axId val="1447516960"/>
      </c:barChart>
      <c:catAx>
        <c:axId val="1447520096"/>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1447516960"/>
        <c:crosses val="autoZero"/>
        <c:auto val="1"/>
        <c:lblAlgn val="ctr"/>
        <c:lblOffset val="100"/>
        <c:tickMarkSkip val="1"/>
        <c:noMultiLvlLbl val="0"/>
      </c:catAx>
      <c:valAx>
        <c:axId val="1447516960"/>
        <c:scaling>
          <c:orientation val="minMax"/>
          <c:max val="450000"/>
        </c:scaling>
        <c:delete val="0"/>
        <c:axPos val="l"/>
        <c:majorGridlines>
          <c:spPr>
            <a:ln w="9525">
              <a:solidFill>
                <a:schemeClr val="bg1">
                  <a:lumMod val="75000"/>
                </a:schemeClr>
              </a:solidFill>
              <a:prstDash val="solid"/>
            </a:ln>
          </c:spPr>
        </c:majorGridlines>
        <c:numFmt formatCode="#,##0" sourceLinked="1"/>
        <c:majorTickMark val="out"/>
        <c:minorTickMark val="none"/>
        <c:tickLblPos val="nextTo"/>
        <c:spPr>
          <a:noFill/>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47520096"/>
        <c:crosses val="autoZero"/>
        <c:crossBetween val="between"/>
        <c:dispUnits>
          <c:builtInUnit val="thousands"/>
          <c:dispUnitsLbl>
            <c:layout>
              <c:manualLayout>
                <c:xMode val="edge"/>
                <c:yMode val="edge"/>
                <c:x val="9.8940465303026925E-3"/>
                <c:y val="0.35503000876007845"/>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9871101098198425"/>
          <c:y val="0.44408145790286851"/>
          <c:w val="8.9957544258808975E-2"/>
          <c:h val="0.16275869771597701"/>
        </c:manualLayout>
      </c:layout>
      <c:overlay val="0"/>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Male Insured Persons by Age Cohort
Australia</a:t>
            </a:r>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1'!$N$50:$N$69</c:f>
              <c:numCache>
                <c:formatCode>#,##0</c:formatCode>
                <c:ptCount val="20"/>
                <c:pt idx="0">
                  <c:v>259067</c:v>
                </c:pt>
                <c:pt idx="1">
                  <c:v>307072</c:v>
                </c:pt>
                <c:pt idx="2">
                  <c:v>334534</c:v>
                </c:pt>
                <c:pt idx="3">
                  <c:v>314886</c:v>
                </c:pt>
                <c:pt idx="4">
                  <c:v>168109</c:v>
                </c:pt>
                <c:pt idx="5">
                  <c:v>161868</c:v>
                </c:pt>
                <c:pt idx="6">
                  <c:v>299912</c:v>
                </c:pt>
                <c:pt idx="7">
                  <c:v>353084</c:v>
                </c:pt>
                <c:pt idx="8">
                  <c:v>378829</c:v>
                </c:pt>
                <c:pt idx="9">
                  <c:v>378017</c:v>
                </c:pt>
                <c:pt idx="10">
                  <c:v>380036</c:v>
                </c:pt>
                <c:pt idx="11">
                  <c:v>287301</c:v>
                </c:pt>
                <c:pt idx="12">
                  <c:v>209732</c:v>
                </c:pt>
                <c:pt idx="13">
                  <c:v>146974</c:v>
                </c:pt>
                <c:pt idx="14">
                  <c:v>125340</c:v>
                </c:pt>
                <c:pt idx="15">
                  <c:v>62946</c:v>
                </c:pt>
                <c:pt idx="16">
                  <c:v>32496</c:v>
                </c:pt>
                <c:pt idx="17">
                  <c:v>17440</c:v>
                </c:pt>
                <c:pt idx="18">
                  <c:v>5454</c:v>
                </c:pt>
                <c:pt idx="19">
                  <c:v>1565</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1'!$N$165:$N$184</c:f>
              <c:numCache>
                <c:formatCode>#,##0</c:formatCode>
                <c:ptCount val="20"/>
                <c:pt idx="0">
                  <c:v>256561</c:v>
                </c:pt>
                <c:pt idx="1">
                  <c:v>270736</c:v>
                </c:pt>
                <c:pt idx="2">
                  <c:v>297291</c:v>
                </c:pt>
                <c:pt idx="3">
                  <c:v>317404</c:v>
                </c:pt>
                <c:pt idx="4">
                  <c:v>229978</c:v>
                </c:pt>
                <c:pt idx="5">
                  <c:v>175694</c:v>
                </c:pt>
                <c:pt idx="6">
                  <c:v>263173</c:v>
                </c:pt>
                <c:pt idx="7">
                  <c:v>314918</c:v>
                </c:pt>
                <c:pt idx="8">
                  <c:v>332650</c:v>
                </c:pt>
                <c:pt idx="9">
                  <c:v>362390</c:v>
                </c:pt>
                <c:pt idx="10">
                  <c:v>358219</c:v>
                </c:pt>
                <c:pt idx="11">
                  <c:v>354240</c:v>
                </c:pt>
                <c:pt idx="12">
                  <c:v>281586</c:v>
                </c:pt>
                <c:pt idx="13">
                  <c:v>198060</c:v>
                </c:pt>
                <c:pt idx="14">
                  <c:v>139577</c:v>
                </c:pt>
                <c:pt idx="15">
                  <c:v>112976</c:v>
                </c:pt>
                <c:pt idx="16">
                  <c:v>55215</c:v>
                </c:pt>
                <c:pt idx="17">
                  <c:v>20521</c:v>
                </c:pt>
                <c:pt idx="18">
                  <c:v>7376</c:v>
                </c:pt>
                <c:pt idx="19">
                  <c:v>1534</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1'!$N$280:$N$299</c:f>
              <c:numCache>
                <c:formatCode>#,##0</c:formatCode>
                <c:ptCount val="20"/>
                <c:pt idx="0">
                  <c:v>313290</c:v>
                </c:pt>
                <c:pt idx="1">
                  <c:v>319666</c:v>
                </c:pt>
                <c:pt idx="2">
                  <c:v>316759</c:v>
                </c:pt>
                <c:pt idx="3">
                  <c:v>332916</c:v>
                </c:pt>
                <c:pt idx="4">
                  <c:v>268267</c:v>
                </c:pt>
                <c:pt idx="5">
                  <c:v>241077</c:v>
                </c:pt>
                <c:pt idx="6">
                  <c:v>326492</c:v>
                </c:pt>
                <c:pt idx="7">
                  <c:v>354589</c:v>
                </c:pt>
                <c:pt idx="8">
                  <c:v>372180</c:v>
                </c:pt>
                <c:pt idx="9">
                  <c:v>373197</c:v>
                </c:pt>
                <c:pt idx="10">
                  <c:v>388205</c:v>
                </c:pt>
                <c:pt idx="11">
                  <c:v>369244</c:v>
                </c:pt>
                <c:pt idx="12">
                  <c:v>348513</c:v>
                </c:pt>
                <c:pt idx="13">
                  <c:v>270379</c:v>
                </c:pt>
                <c:pt idx="14">
                  <c:v>185886</c:v>
                </c:pt>
                <c:pt idx="15">
                  <c:v>126661</c:v>
                </c:pt>
                <c:pt idx="16">
                  <c:v>92088</c:v>
                </c:pt>
                <c:pt idx="17">
                  <c:v>36776</c:v>
                </c:pt>
                <c:pt idx="18">
                  <c:v>9243</c:v>
                </c:pt>
                <c:pt idx="19">
                  <c:v>2009</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1'!$N$395:$N$414</c:f>
              <c:numCache>
                <c:formatCode>#,##0</c:formatCode>
                <c:ptCount val="20"/>
                <c:pt idx="0">
                  <c:v>323302</c:v>
                </c:pt>
                <c:pt idx="1">
                  <c:v>368320</c:v>
                </c:pt>
                <c:pt idx="2">
                  <c:v>351155</c:v>
                </c:pt>
                <c:pt idx="3">
                  <c:v>336579</c:v>
                </c:pt>
                <c:pt idx="4">
                  <c:v>275002</c:v>
                </c:pt>
                <c:pt idx="5">
                  <c:v>236821</c:v>
                </c:pt>
                <c:pt idx="6">
                  <c:v>371590</c:v>
                </c:pt>
                <c:pt idx="7">
                  <c:v>387049</c:v>
                </c:pt>
                <c:pt idx="8">
                  <c:v>388743</c:v>
                </c:pt>
                <c:pt idx="9">
                  <c:v>395345</c:v>
                </c:pt>
                <c:pt idx="10">
                  <c:v>385893</c:v>
                </c:pt>
                <c:pt idx="11">
                  <c:v>389543</c:v>
                </c:pt>
                <c:pt idx="12">
                  <c:v>359228</c:v>
                </c:pt>
                <c:pt idx="13">
                  <c:v>327278</c:v>
                </c:pt>
                <c:pt idx="14">
                  <c:v>246490</c:v>
                </c:pt>
                <c:pt idx="15">
                  <c:v>165228</c:v>
                </c:pt>
                <c:pt idx="16">
                  <c:v>102988</c:v>
                </c:pt>
                <c:pt idx="17">
                  <c:v>61563</c:v>
                </c:pt>
                <c:pt idx="18">
                  <c:v>17495</c:v>
                </c:pt>
                <c:pt idx="19">
                  <c:v>2662</c:v>
                </c:pt>
              </c:numCache>
            </c:numRef>
          </c:val>
        </c:ser>
        <c:dLbls>
          <c:showLegendKey val="0"/>
          <c:showVal val="0"/>
          <c:showCatName val="0"/>
          <c:showSerName val="0"/>
          <c:showPercent val="0"/>
          <c:showBubbleSize val="0"/>
        </c:dLbls>
        <c:gapWidth val="50"/>
        <c:axId val="1447518920"/>
        <c:axId val="1447517744"/>
      </c:barChart>
      <c:catAx>
        <c:axId val="1447518920"/>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1447517744"/>
        <c:crosses val="autoZero"/>
        <c:auto val="1"/>
        <c:lblAlgn val="ctr"/>
        <c:lblOffset val="100"/>
        <c:tickLblSkip val="2"/>
        <c:tickMarkSkip val="1"/>
        <c:noMultiLvlLbl val="0"/>
      </c:catAx>
      <c:valAx>
        <c:axId val="1447517744"/>
        <c:scaling>
          <c:orientation val="minMax"/>
          <c:max val="45000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47518920"/>
        <c:crosses val="autoZero"/>
        <c:crossBetween val="between"/>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2719413362803333"/>
          <c:w val="0.11702127659574468"/>
          <c:h val="0.18640396924068703"/>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Female Insured Persons by Age Cohort
Australia</a:t>
            </a:r>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extLst>
                <c:ext xmlns:c15="http://schemas.microsoft.com/office/drawing/2012/chart" uri="{02D57815-91ED-43cb-92C2-25804820EDAC}">
                  <c15:fullRef>
                    <c15:sqref>'Charts pg 1'!$M$4:$M$23</c15:sqref>
                  </c15:fullRef>
                </c:ext>
              </c:extLst>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extLst>
                <c:ext xmlns:c15="http://schemas.microsoft.com/office/drawing/2012/chart" uri="{02D57815-91ED-43cb-92C2-25804820EDAC}">
                  <c15:fullRef>
                    <c15:sqref>'Charts pg 1'!$O$50:$O$69</c15:sqref>
                  </c15:fullRef>
                </c:ext>
              </c:extLst>
              <c:f>'Charts pg 1'!$O$50:$O$69</c:f>
              <c:numCache>
                <c:formatCode>#,##0</c:formatCode>
                <c:ptCount val="20"/>
                <c:pt idx="0">
                  <c:v>241756</c:v>
                </c:pt>
                <c:pt idx="1">
                  <c:v>290860</c:v>
                </c:pt>
                <c:pt idx="2">
                  <c:v>319009</c:v>
                </c:pt>
                <c:pt idx="3">
                  <c:v>307018</c:v>
                </c:pt>
                <c:pt idx="4">
                  <c:v>189706</c:v>
                </c:pt>
                <c:pt idx="5">
                  <c:v>216801</c:v>
                </c:pt>
                <c:pt idx="6">
                  <c:v>348281</c:v>
                </c:pt>
                <c:pt idx="7">
                  <c:v>386354</c:v>
                </c:pt>
                <c:pt idx="8">
                  <c:v>406448</c:v>
                </c:pt>
                <c:pt idx="9">
                  <c:v>402267</c:v>
                </c:pt>
                <c:pt idx="10">
                  <c:v>387028</c:v>
                </c:pt>
                <c:pt idx="11">
                  <c:v>279140</c:v>
                </c:pt>
                <c:pt idx="12">
                  <c:v>201585</c:v>
                </c:pt>
                <c:pt idx="13">
                  <c:v>149017</c:v>
                </c:pt>
                <c:pt idx="14">
                  <c:v>139829</c:v>
                </c:pt>
                <c:pt idx="15">
                  <c:v>113572</c:v>
                </c:pt>
                <c:pt idx="16">
                  <c:v>73556</c:v>
                </c:pt>
                <c:pt idx="17">
                  <c:v>44478</c:v>
                </c:pt>
                <c:pt idx="18">
                  <c:v>16986</c:v>
                </c:pt>
                <c:pt idx="19">
                  <c:v>4517</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extLst>
                <c:ext xmlns:c15="http://schemas.microsoft.com/office/drawing/2012/chart" uri="{02D57815-91ED-43cb-92C2-25804820EDAC}">
                  <c15:fullRef>
                    <c15:sqref>'Charts pg 1'!$M$4:$M$23</c15:sqref>
                  </c15:fullRef>
                </c:ext>
              </c:extLst>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extLst>
                <c:ext xmlns:c15="http://schemas.microsoft.com/office/drawing/2012/chart" uri="{02D57815-91ED-43cb-92C2-25804820EDAC}">
                  <c15:fullRef>
                    <c15:sqref>'Charts pg 1'!$O$165:$O$184</c15:sqref>
                  </c15:fullRef>
                </c:ext>
              </c:extLst>
              <c:f>'Charts pg 1'!$O$165:$O$184</c:f>
              <c:numCache>
                <c:formatCode>#,##0</c:formatCode>
                <c:ptCount val="20"/>
                <c:pt idx="0">
                  <c:v>240387</c:v>
                </c:pt>
                <c:pt idx="1">
                  <c:v>255905</c:v>
                </c:pt>
                <c:pt idx="2">
                  <c:v>281897</c:v>
                </c:pt>
                <c:pt idx="3">
                  <c:v>303231</c:v>
                </c:pt>
                <c:pt idx="4">
                  <c:v>241698</c:v>
                </c:pt>
                <c:pt idx="5">
                  <c:v>217519</c:v>
                </c:pt>
                <c:pt idx="6">
                  <c:v>309179</c:v>
                </c:pt>
                <c:pt idx="7">
                  <c:v>357284</c:v>
                </c:pt>
                <c:pt idx="8">
                  <c:v>363254</c:v>
                </c:pt>
                <c:pt idx="9">
                  <c:v>391350</c:v>
                </c:pt>
                <c:pt idx="10">
                  <c:v>385398</c:v>
                </c:pt>
                <c:pt idx="11">
                  <c:v>366553</c:v>
                </c:pt>
                <c:pt idx="12">
                  <c:v>282211</c:v>
                </c:pt>
                <c:pt idx="13">
                  <c:v>198234</c:v>
                </c:pt>
                <c:pt idx="14">
                  <c:v>149159</c:v>
                </c:pt>
                <c:pt idx="15">
                  <c:v>130275</c:v>
                </c:pt>
                <c:pt idx="16">
                  <c:v>94766</c:v>
                </c:pt>
                <c:pt idx="17">
                  <c:v>51744</c:v>
                </c:pt>
                <c:pt idx="18">
                  <c:v>22549</c:v>
                </c:pt>
                <c:pt idx="19">
                  <c:v>6107</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extLst>
                <c:ext xmlns:c15="http://schemas.microsoft.com/office/drawing/2012/chart" uri="{02D57815-91ED-43cb-92C2-25804820EDAC}">
                  <c15:fullRef>
                    <c15:sqref>'Charts pg 1'!$M$4:$M$23</c15:sqref>
                  </c15:fullRef>
                </c:ext>
              </c:extLst>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extLst>
                <c:ext xmlns:c15="http://schemas.microsoft.com/office/drawing/2012/chart" uri="{02D57815-91ED-43cb-92C2-25804820EDAC}">
                  <c15:fullRef>
                    <c15:sqref>'Charts pg 1'!$O$280:$O$299</c15:sqref>
                  </c15:fullRef>
                </c:ext>
              </c:extLst>
              <c:f>'Charts pg 1'!$O$280:$O$299</c:f>
              <c:numCache>
                <c:formatCode>#,##0</c:formatCode>
                <c:ptCount val="20"/>
                <c:pt idx="0">
                  <c:v>295487</c:v>
                </c:pt>
                <c:pt idx="1">
                  <c:v>301247</c:v>
                </c:pt>
                <c:pt idx="2">
                  <c:v>299655</c:v>
                </c:pt>
                <c:pt idx="3">
                  <c:v>316127</c:v>
                </c:pt>
                <c:pt idx="4">
                  <c:v>276923</c:v>
                </c:pt>
                <c:pt idx="5">
                  <c:v>287657</c:v>
                </c:pt>
                <c:pt idx="6">
                  <c:v>367866</c:v>
                </c:pt>
                <c:pt idx="7">
                  <c:v>388754</c:v>
                </c:pt>
                <c:pt idx="8">
                  <c:v>407164</c:v>
                </c:pt>
                <c:pt idx="9">
                  <c:v>401656</c:v>
                </c:pt>
                <c:pt idx="10">
                  <c:v>418840</c:v>
                </c:pt>
                <c:pt idx="11">
                  <c:v>397791</c:v>
                </c:pt>
                <c:pt idx="12">
                  <c:v>366630</c:v>
                </c:pt>
                <c:pt idx="13">
                  <c:v>278804</c:v>
                </c:pt>
                <c:pt idx="14">
                  <c:v>194581</c:v>
                </c:pt>
                <c:pt idx="15">
                  <c:v>142840</c:v>
                </c:pt>
                <c:pt idx="16">
                  <c:v>112857</c:v>
                </c:pt>
                <c:pt idx="17">
                  <c:v>66942</c:v>
                </c:pt>
                <c:pt idx="18">
                  <c:v>26648</c:v>
                </c:pt>
                <c:pt idx="19">
                  <c:v>7774</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extLst>
                <c:ext xmlns:c15="http://schemas.microsoft.com/office/drawing/2012/chart" uri="{02D57815-91ED-43cb-92C2-25804820EDAC}">
                  <c15:fullRef>
                    <c15:sqref>'Charts pg 1'!$M$4:$M$23</c15:sqref>
                  </c15:fullRef>
                </c:ext>
              </c:extLst>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extLst>
                <c:ext xmlns:c15="http://schemas.microsoft.com/office/drawing/2012/chart" uri="{02D57815-91ED-43cb-92C2-25804820EDAC}">
                  <c15:fullRef>
                    <c15:sqref>('Charts pg 1'!$O$372:$O$391,'Charts pg 1'!$O$395:$O$414)</c15:sqref>
                  </c15:fullRef>
                </c:ext>
              </c:extLst>
              <c:f>'Charts pg 1'!$O$372:$O$391</c:f>
              <c:numCache>
                <c:formatCode>#,##0</c:formatCode>
                <c:ptCount val="20"/>
                <c:pt idx="0">
                  <c:v>308300</c:v>
                </c:pt>
                <c:pt idx="1">
                  <c:v>347750</c:v>
                </c:pt>
                <c:pt idx="2">
                  <c:v>324873</c:v>
                </c:pt>
                <c:pt idx="3">
                  <c:v>322597</c:v>
                </c:pt>
                <c:pt idx="4">
                  <c:v>287568</c:v>
                </c:pt>
                <c:pt idx="5">
                  <c:v>293104</c:v>
                </c:pt>
                <c:pt idx="6">
                  <c:v>429257</c:v>
                </c:pt>
                <c:pt idx="7">
                  <c:v>412381</c:v>
                </c:pt>
                <c:pt idx="8">
                  <c:v>429465</c:v>
                </c:pt>
                <c:pt idx="9">
                  <c:v>419680</c:v>
                </c:pt>
                <c:pt idx="10">
                  <c:v>425467</c:v>
                </c:pt>
                <c:pt idx="11">
                  <c:v>420194</c:v>
                </c:pt>
                <c:pt idx="12">
                  <c:v>388038</c:v>
                </c:pt>
                <c:pt idx="13">
                  <c:v>351019</c:v>
                </c:pt>
                <c:pt idx="14">
                  <c:v>245880</c:v>
                </c:pt>
                <c:pt idx="15">
                  <c:v>173050</c:v>
                </c:pt>
                <c:pt idx="16">
                  <c:v>120090</c:v>
                </c:pt>
                <c:pt idx="17">
                  <c:v>79683</c:v>
                </c:pt>
                <c:pt idx="18">
                  <c:v>33173</c:v>
                </c:pt>
                <c:pt idx="19">
                  <c:v>8668</c:v>
                </c:pt>
              </c:numCache>
            </c:numRef>
          </c:val>
        </c:ser>
        <c:dLbls>
          <c:showLegendKey val="0"/>
          <c:showVal val="0"/>
          <c:showCatName val="0"/>
          <c:showSerName val="0"/>
          <c:showPercent val="0"/>
          <c:showBubbleSize val="0"/>
        </c:dLbls>
        <c:gapWidth val="50"/>
        <c:axId val="1447518528"/>
        <c:axId val="1447519312"/>
      </c:barChart>
      <c:catAx>
        <c:axId val="1447518528"/>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1447519312"/>
        <c:crosses val="autoZero"/>
        <c:auto val="1"/>
        <c:lblAlgn val="ctr"/>
        <c:lblOffset val="100"/>
        <c:tickLblSkip val="2"/>
        <c:tickMarkSkip val="1"/>
        <c:noMultiLvlLbl val="0"/>
      </c:catAx>
      <c:valAx>
        <c:axId val="1447519312"/>
        <c:scaling>
          <c:orientation val="minMax"/>
          <c:max val="45000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47518528"/>
        <c:crosses val="autoZero"/>
        <c:crossBetween val="between"/>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2719413362803333"/>
          <c:w val="0.11702127659574468"/>
          <c:h val="0.18640396924068703"/>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Male Insured Persons by Age Cohort
Australian</a:t>
            </a:r>
            <a:r>
              <a:rPr lang="en-AU" sz="1100" baseline="0"/>
              <a:t> Capital Territory</a:t>
            </a:r>
            <a:endParaRPr lang="en-AU" sz="1100"/>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1'!$P$50:$P$69</c:f>
              <c:numCache>
                <c:formatCode>#,##0</c:formatCode>
                <c:ptCount val="20"/>
                <c:pt idx="0">
                  <c:v>5175</c:v>
                </c:pt>
                <c:pt idx="1">
                  <c:v>6404</c:v>
                </c:pt>
                <c:pt idx="2">
                  <c:v>7288</c:v>
                </c:pt>
                <c:pt idx="3">
                  <c:v>7277</c:v>
                </c:pt>
                <c:pt idx="4">
                  <c:v>3734</c:v>
                </c:pt>
                <c:pt idx="5">
                  <c:v>3025</c:v>
                </c:pt>
                <c:pt idx="6">
                  <c:v>5827</c:v>
                </c:pt>
                <c:pt idx="7">
                  <c:v>6958</c:v>
                </c:pt>
                <c:pt idx="8">
                  <c:v>7778</c:v>
                </c:pt>
                <c:pt idx="9">
                  <c:v>7942</c:v>
                </c:pt>
                <c:pt idx="10">
                  <c:v>8568</c:v>
                </c:pt>
                <c:pt idx="11">
                  <c:v>5702</c:v>
                </c:pt>
                <c:pt idx="12">
                  <c:v>3676</c:v>
                </c:pt>
                <c:pt idx="13">
                  <c:v>2293</c:v>
                </c:pt>
                <c:pt idx="14">
                  <c:v>1785</c:v>
                </c:pt>
                <c:pt idx="15">
                  <c:v>810</c:v>
                </c:pt>
                <c:pt idx="16">
                  <c:v>378</c:v>
                </c:pt>
                <c:pt idx="17">
                  <c:v>176</c:v>
                </c:pt>
                <c:pt idx="18">
                  <c:v>44</c:v>
                </c:pt>
                <c:pt idx="19">
                  <c:v>24</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1'!$P$165:$P$184</c:f>
              <c:numCache>
                <c:formatCode>#,##0</c:formatCode>
                <c:ptCount val="20"/>
                <c:pt idx="0">
                  <c:v>5133</c:v>
                </c:pt>
                <c:pt idx="1">
                  <c:v>5297</c:v>
                </c:pt>
                <c:pt idx="2">
                  <c:v>6099</c:v>
                </c:pt>
                <c:pt idx="3">
                  <c:v>6767</c:v>
                </c:pt>
                <c:pt idx="4">
                  <c:v>4967</c:v>
                </c:pt>
                <c:pt idx="5">
                  <c:v>4098</c:v>
                </c:pt>
                <c:pt idx="6">
                  <c:v>5762</c:v>
                </c:pt>
                <c:pt idx="7">
                  <c:v>6426</c:v>
                </c:pt>
                <c:pt idx="8">
                  <c:v>6655</c:v>
                </c:pt>
                <c:pt idx="9">
                  <c:v>7225</c:v>
                </c:pt>
                <c:pt idx="10">
                  <c:v>7292</c:v>
                </c:pt>
                <c:pt idx="11">
                  <c:v>7273</c:v>
                </c:pt>
                <c:pt idx="12">
                  <c:v>5177</c:v>
                </c:pt>
                <c:pt idx="13">
                  <c:v>3128</c:v>
                </c:pt>
                <c:pt idx="14">
                  <c:v>1938</c:v>
                </c:pt>
                <c:pt idx="15">
                  <c:v>1425</c:v>
                </c:pt>
                <c:pt idx="16">
                  <c:v>722</c:v>
                </c:pt>
                <c:pt idx="17">
                  <c:v>216</c:v>
                </c:pt>
                <c:pt idx="18">
                  <c:v>90</c:v>
                </c:pt>
                <c:pt idx="19">
                  <c:v>14</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1'!$P$280:$P$299</c:f>
              <c:numCache>
                <c:formatCode>#,##0</c:formatCode>
                <c:ptCount val="20"/>
                <c:pt idx="0">
                  <c:v>6772</c:v>
                </c:pt>
                <c:pt idx="1">
                  <c:v>6547</c:v>
                </c:pt>
                <c:pt idx="2">
                  <c:v>6270</c:v>
                </c:pt>
                <c:pt idx="3">
                  <c:v>6812</c:v>
                </c:pt>
                <c:pt idx="4">
                  <c:v>5504</c:v>
                </c:pt>
                <c:pt idx="5">
                  <c:v>5716</c:v>
                </c:pt>
                <c:pt idx="6">
                  <c:v>7611</c:v>
                </c:pt>
                <c:pt idx="7">
                  <c:v>7533</c:v>
                </c:pt>
                <c:pt idx="8">
                  <c:v>7506</c:v>
                </c:pt>
                <c:pt idx="9">
                  <c:v>7381</c:v>
                </c:pt>
                <c:pt idx="10">
                  <c:v>7547</c:v>
                </c:pt>
                <c:pt idx="11">
                  <c:v>7153</c:v>
                </c:pt>
                <c:pt idx="12">
                  <c:v>6601</c:v>
                </c:pt>
                <c:pt idx="13">
                  <c:v>4636</c:v>
                </c:pt>
                <c:pt idx="14">
                  <c:v>2736</c:v>
                </c:pt>
                <c:pt idx="15">
                  <c:v>1710</c:v>
                </c:pt>
                <c:pt idx="16">
                  <c:v>1182</c:v>
                </c:pt>
                <c:pt idx="17">
                  <c:v>505</c:v>
                </c:pt>
                <c:pt idx="18">
                  <c:v>97</c:v>
                </c:pt>
                <c:pt idx="19">
                  <c:v>22</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1'!$P$395:$P$414</c:f>
              <c:numCache>
                <c:formatCode>#,##0</c:formatCode>
                <c:ptCount val="20"/>
                <c:pt idx="0">
                  <c:v>7514</c:v>
                </c:pt>
                <c:pt idx="1">
                  <c:v>8112</c:v>
                </c:pt>
                <c:pt idx="2">
                  <c:v>7174</c:v>
                </c:pt>
                <c:pt idx="3">
                  <c:v>6838</c:v>
                </c:pt>
                <c:pt idx="4">
                  <c:v>5445</c:v>
                </c:pt>
                <c:pt idx="5">
                  <c:v>5196</c:v>
                </c:pt>
                <c:pt idx="6">
                  <c:v>8767</c:v>
                </c:pt>
                <c:pt idx="7">
                  <c:v>8948</c:v>
                </c:pt>
                <c:pt idx="8">
                  <c:v>8313</c:v>
                </c:pt>
                <c:pt idx="9">
                  <c:v>8049</c:v>
                </c:pt>
                <c:pt idx="10">
                  <c:v>7616</c:v>
                </c:pt>
                <c:pt idx="11">
                  <c:v>7306</c:v>
                </c:pt>
                <c:pt idx="12">
                  <c:v>6495</c:v>
                </c:pt>
                <c:pt idx="13">
                  <c:v>5879</c:v>
                </c:pt>
                <c:pt idx="14">
                  <c:v>3907</c:v>
                </c:pt>
                <c:pt idx="15">
                  <c:v>2374</c:v>
                </c:pt>
                <c:pt idx="16">
                  <c:v>1428</c:v>
                </c:pt>
                <c:pt idx="17">
                  <c:v>853</c:v>
                </c:pt>
                <c:pt idx="18">
                  <c:v>249</c:v>
                </c:pt>
                <c:pt idx="19">
                  <c:v>41</c:v>
                </c:pt>
              </c:numCache>
            </c:numRef>
          </c:val>
        </c:ser>
        <c:dLbls>
          <c:showLegendKey val="0"/>
          <c:showVal val="0"/>
          <c:showCatName val="0"/>
          <c:showSerName val="0"/>
          <c:showPercent val="0"/>
          <c:showBubbleSize val="0"/>
        </c:dLbls>
        <c:gapWidth val="50"/>
        <c:axId val="1447512256"/>
        <c:axId val="1447510688"/>
      </c:barChart>
      <c:catAx>
        <c:axId val="1447512256"/>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1447510688"/>
        <c:crossesAt val="0"/>
        <c:auto val="1"/>
        <c:lblAlgn val="ctr"/>
        <c:lblOffset val="100"/>
        <c:tickLblSkip val="2"/>
        <c:tickMarkSkip val="1"/>
        <c:noMultiLvlLbl val="0"/>
      </c:catAx>
      <c:valAx>
        <c:axId val="1447510688"/>
        <c:scaling>
          <c:orientation val="minMax"/>
          <c:max val="11000"/>
          <c:min val="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47512256"/>
        <c:crosses val="autoZero"/>
        <c:crossBetween val="between"/>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2719413362803333"/>
          <c:w val="0.11702127659574468"/>
          <c:h val="0.18640396924068703"/>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Female Insured Persons by Age Cohort
Australian Capital Territory</a:t>
            </a:r>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1'!$Q$50:$Q$69</c:f>
              <c:numCache>
                <c:formatCode>#,##0</c:formatCode>
                <c:ptCount val="20"/>
                <c:pt idx="0">
                  <c:v>4843</c:v>
                </c:pt>
                <c:pt idx="1">
                  <c:v>6197</c:v>
                </c:pt>
                <c:pt idx="2">
                  <c:v>6940</c:v>
                </c:pt>
                <c:pt idx="3">
                  <c:v>6943</c:v>
                </c:pt>
                <c:pt idx="4">
                  <c:v>4312</c:v>
                </c:pt>
                <c:pt idx="5">
                  <c:v>4173</c:v>
                </c:pt>
                <c:pt idx="6">
                  <c:v>7067</c:v>
                </c:pt>
                <c:pt idx="7">
                  <c:v>8150</c:v>
                </c:pt>
                <c:pt idx="8">
                  <c:v>8768</c:v>
                </c:pt>
                <c:pt idx="9">
                  <c:v>8949</c:v>
                </c:pt>
                <c:pt idx="10">
                  <c:v>8716</c:v>
                </c:pt>
                <c:pt idx="11">
                  <c:v>5506</c:v>
                </c:pt>
                <c:pt idx="12">
                  <c:v>3468</c:v>
                </c:pt>
                <c:pt idx="13">
                  <c:v>2227</c:v>
                </c:pt>
                <c:pt idx="14">
                  <c:v>1856</c:v>
                </c:pt>
                <c:pt idx="15">
                  <c:v>1452</c:v>
                </c:pt>
                <c:pt idx="16">
                  <c:v>823</c:v>
                </c:pt>
                <c:pt idx="17">
                  <c:v>428</c:v>
                </c:pt>
                <c:pt idx="18">
                  <c:v>127</c:v>
                </c:pt>
                <c:pt idx="19">
                  <c:v>39</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1'!$Q$142:$Q$161</c:f>
              <c:numCache>
                <c:formatCode>#,##0</c:formatCode>
                <c:ptCount val="20"/>
                <c:pt idx="0">
                  <c:v>4430</c:v>
                </c:pt>
                <c:pt idx="1">
                  <c:v>5076</c:v>
                </c:pt>
                <c:pt idx="2">
                  <c:v>5782</c:v>
                </c:pt>
                <c:pt idx="3">
                  <c:v>6330</c:v>
                </c:pt>
                <c:pt idx="4">
                  <c:v>5021</c:v>
                </c:pt>
                <c:pt idx="5">
                  <c:v>4809</c:v>
                </c:pt>
                <c:pt idx="6">
                  <c:v>6468</c:v>
                </c:pt>
                <c:pt idx="7">
                  <c:v>7150</c:v>
                </c:pt>
                <c:pt idx="8">
                  <c:v>7628</c:v>
                </c:pt>
                <c:pt idx="9">
                  <c:v>8118</c:v>
                </c:pt>
                <c:pt idx="10">
                  <c:v>8069</c:v>
                </c:pt>
                <c:pt idx="11">
                  <c:v>7332</c:v>
                </c:pt>
                <c:pt idx="12">
                  <c:v>4479</c:v>
                </c:pt>
                <c:pt idx="13">
                  <c:v>2857</c:v>
                </c:pt>
                <c:pt idx="14">
                  <c:v>1927</c:v>
                </c:pt>
                <c:pt idx="15">
                  <c:v>1538</c:v>
                </c:pt>
                <c:pt idx="16">
                  <c:v>1112</c:v>
                </c:pt>
                <c:pt idx="17">
                  <c:v>535</c:v>
                </c:pt>
                <c:pt idx="18">
                  <c:v>207</c:v>
                </c:pt>
                <c:pt idx="19">
                  <c:v>45</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1'!$Q$280:$Q$299</c:f>
              <c:numCache>
                <c:formatCode>#,##0</c:formatCode>
                <c:ptCount val="20"/>
                <c:pt idx="0">
                  <c:v>6277</c:v>
                </c:pt>
                <c:pt idx="1">
                  <c:v>6248</c:v>
                </c:pt>
                <c:pt idx="2">
                  <c:v>6084</c:v>
                </c:pt>
                <c:pt idx="3">
                  <c:v>6374</c:v>
                </c:pt>
                <c:pt idx="4">
                  <c:v>5922</c:v>
                </c:pt>
                <c:pt idx="5">
                  <c:v>7272</c:v>
                </c:pt>
                <c:pt idx="6">
                  <c:v>8969</c:v>
                </c:pt>
                <c:pt idx="7">
                  <c:v>8489</c:v>
                </c:pt>
                <c:pt idx="8">
                  <c:v>8552</c:v>
                </c:pt>
                <c:pt idx="9">
                  <c:v>8274</c:v>
                </c:pt>
                <c:pt idx="10">
                  <c:v>8604</c:v>
                </c:pt>
                <c:pt idx="11">
                  <c:v>7765</c:v>
                </c:pt>
                <c:pt idx="12">
                  <c:v>6970</c:v>
                </c:pt>
                <c:pt idx="13">
                  <c:v>4672</c:v>
                </c:pt>
                <c:pt idx="14">
                  <c:v>3021</c:v>
                </c:pt>
                <c:pt idx="15">
                  <c:v>1977</c:v>
                </c:pt>
                <c:pt idx="16">
                  <c:v>1429</c:v>
                </c:pt>
                <c:pt idx="17">
                  <c:v>889</c:v>
                </c:pt>
                <c:pt idx="18">
                  <c:v>330</c:v>
                </c:pt>
                <c:pt idx="19">
                  <c:v>90</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1'!$Q$395:$Q$414</c:f>
              <c:numCache>
                <c:formatCode>#,##0</c:formatCode>
                <c:ptCount val="20"/>
                <c:pt idx="0">
                  <c:v>7031</c:v>
                </c:pt>
                <c:pt idx="1">
                  <c:v>7575</c:v>
                </c:pt>
                <c:pt idx="2">
                  <c:v>6658</c:v>
                </c:pt>
                <c:pt idx="3">
                  <c:v>6703</c:v>
                </c:pt>
                <c:pt idx="4">
                  <c:v>5853</c:v>
                </c:pt>
                <c:pt idx="5">
                  <c:v>6847</c:v>
                </c:pt>
                <c:pt idx="6">
                  <c:v>10455</c:v>
                </c:pt>
                <c:pt idx="7">
                  <c:v>9704</c:v>
                </c:pt>
                <c:pt idx="8">
                  <c:v>9345</c:v>
                </c:pt>
                <c:pt idx="9">
                  <c:v>8815</c:v>
                </c:pt>
                <c:pt idx="10">
                  <c:v>8585</c:v>
                </c:pt>
                <c:pt idx="11">
                  <c:v>8148</c:v>
                </c:pt>
                <c:pt idx="12">
                  <c:v>7135</c:v>
                </c:pt>
                <c:pt idx="13">
                  <c:v>6263</c:v>
                </c:pt>
                <c:pt idx="14">
                  <c:v>3968</c:v>
                </c:pt>
                <c:pt idx="15">
                  <c:v>2635</c:v>
                </c:pt>
                <c:pt idx="16">
                  <c:v>1613</c:v>
                </c:pt>
                <c:pt idx="17">
                  <c:v>1091</c:v>
                </c:pt>
                <c:pt idx="18">
                  <c:v>453</c:v>
                </c:pt>
                <c:pt idx="19">
                  <c:v>113</c:v>
                </c:pt>
              </c:numCache>
            </c:numRef>
          </c:val>
        </c:ser>
        <c:dLbls>
          <c:showLegendKey val="0"/>
          <c:showVal val="0"/>
          <c:showCatName val="0"/>
          <c:showSerName val="0"/>
          <c:showPercent val="0"/>
          <c:showBubbleSize val="0"/>
        </c:dLbls>
        <c:gapWidth val="50"/>
        <c:axId val="1447518136"/>
        <c:axId val="1447504808"/>
      </c:barChart>
      <c:catAx>
        <c:axId val="1447518136"/>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1447504808"/>
        <c:crossesAt val="0"/>
        <c:auto val="1"/>
        <c:lblAlgn val="ctr"/>
        <c:lblOffset val="100"/>
        <c:tickLblSkip val="2"/>
        <c:tickMarkSkip val="1"/>
        <c:noMultiLvlLbl val="0"/>
      </c:catAx>
      <c:valAx>
        <c:axId val="1447504808"/>
        <c:scaling>
          <c:orientation val="minMax"/>
          <c:max val="11000"/>
          <c:min val="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47518136"/>
        <c:crosses val="autoZero"/>
        <c:crossBetween val="between"/>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2719413362803333"/>
          <c:w val="0.11702127659574468"/>
          <c:h val="0.18640396924068703"/>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Male Insured Persons by Age Cohort
New</a:t>
            </a:r>
            <a:r>
              <a:rPr lang="en-AU" sz="1100" baseline="0"/>
              <a:t> South Wales</a:t>
            </a:r>
            <a:endParaRPr lang="en-AU" sz="1100"/>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1'!$R$50:$R$69</c:f>
              <c:numCache>
                <c:formatCode>#,##0</c:formatCode>
                <c:ptCount val="20"/>
                <c:pt idx="0">
                  <c:v>91111</c:v>
                </c:pt>
                <c:pt idx="1">
                  <c:v>106240</c:v>
                </c:pt>
                <c:pt idx="2">
                  <c:v>114098</c:v>
                </c:pt>
                <c:pt idx="3">
                  <c:v>105468</c:v>
                </c:pt>
                <c:pt idx="4">
                  <c:v>55844</c:v>
                </c:pt>
                <c:pt idx="5">
                  <c:v>60048</c:v>
                </c:pt>
                <c:pt idx="6">
                  <c:v>106629</c:v>
                </c:pt>
                <c:pt idx="7">
                  <c:v>124610</c:v>
                </c:pt>
                <c:pt idx="8">
                  <c:v>129694</c:v>
                </c:pt>
                <c:pt idx="9">
                  <c:v>126891</c:v>
                </c:pt>
                <c:pt idx="10">
                  <c:v>128004</c:v>
                </c:pt>
                <c:pt idx="11">
                  <c:v>97310</c:v>
                </c:pt>
                <c:pt idx="12">
                  <c:v>71288</c:v>
                </c:pt>
                <c:pt idx="13">
                  <c:v>49192</c:v>
                </c:pt>
                <c:pt idx="14">
                  <c:v>41291</c:v>
                </c:pt>
                <c:pt idx="15">
                  <c:v>20156</c:v>
                </c:pt>
                <c:pt idx="16">
                  <c:v>10052</c:v>
                </c:pt>
                <c:pt idx="17">
                  <c:v>5320</c:v>
                </c:pt>
                <c:pt idx="18">
                  <c:v>1606</c:v>
                </c:pt>
                <c:pt idx="19">
                  <c:v>465</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1'!$R$165:$R$184</c:f>
              <c:numCache>
                <c:formatCode>#,##0</c:formatCode>
                <c:ptCount val="20"/>
                <c:pt idx="0">
                  <c:v>88730</c:v>
                </c:pt>
                <c:pt idx="1">
                  <c:v>93642</c:v>
                </c:pt>
                <c:pt idx="2">
                  <c:v>100903</c:v>
                </c:pt>
                <c:pt idx="3">
                  <c:v>108300</c:v>
                </c:pt>
                <c:pt idx="4">
                  <c:v>76168</c:v>
                </c:pt>
                <c:pt idx="5">
                  <c:v>61346</c:v>
                </c:pt>
                <c:pt idx="6">
                  <c:v>94345</c:v>
                </c:pt>
                <c:pt idx="7">
                  <c:v>108440</c:v>
                </c:pt>
                <c:pt idx="8">
                  <c:v>114329</c:v>
                </c:pt>
                <c:pt idx="9">
                  <c:v>121970</c:v>
                </c:pt>
                <c:pt idx="10">
                  <c:v>118634</c:v>
                </c:pt>
                <c:pt idx="11">
                  <c:v>117081</c:v>
                </c:pt>
                <c:pt idx="12">
                  <c:v>93787</c:v>
                </c:pt>
                <c:pt idx="13">
                  <c:v>65832</c:v>
                </c:pt>
                <c:pt idx="14">
                  <c:v>46469</c:v>
                </c:pt>
                <c:pt idx="15">
                  <c:v>37305</c:v>
                </c:pt>
                <c:pt idx="16">
                  <c:v>17887</c:v>
                </c:pt>
                <c:pt idx="17">
                  <c:v>6529</c:v>
                </c:pt>
                <c:pt idx="18">
                  <c:v>2257</c:v>
                </c:pt>
                <c:pt idx="19">
                  <c:v>458</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1'!$R$280:$R$299</c:f>
              <c:numCache>
                <c:formatCode>#,##0</c:formatCode>
                <c:ptCount val="20"/>
                <c:pt idx="0">
                  <c:v>104867</c:v>
                </c:pt>
                <c:pt idx="1">
                  <c:v>107001</c:v>
                </c:pt>
                <c:pt idx="2">
                  <c:v>104328</c:v>
                </c:pt>
                <c:pt idx="3">
                  <c:v>108168</c:v>
                </c:pt>
                <c:pt idx="4">
                  <c:v>86178</c:v>
                </c:pt>
                <c:pt idx="5">
                  <c:v>76335</c:v>
                </c:pt>
                <c:pt idx="6">
                  <c:v>108849</c:v>
                </c:pt>
                <c:pt idx="7">
                  <c:v>120131</c:v>
                </c:pt>
                <c:pt idx="8">
                  <c:v>121194</c:v>
                </c:pt>
                <c:pt idx="9">
                  <c:v>121681</c:v>
                </c:pt>
                <c:pt idx="10">
                  <c:v>125673</c:v>
                </c:pt>
                <c:pt idx="11">
                  <c:v>118592</c:v>
                </c:pt>
                <c:pt idx="12">
                  <c:v>112994</c:v>
                </c:pt>
                <c:pt idx="13">
                  <c:v>88744</c:v>
                </c:pt>
                <c:pt idx="14">
                  <c:v>61168</c:v>
                </c:pt>
                <c:pt idx="15">
                  <c:v>41647</c:v>
                </c:pt>
                <c:pt idx="16">
                  <c:v>30237</c:v>
                </c:pt>
                <c:pt idx="17">
                  <c:v>11939</c:v>
                </c:pt>
                <c:pt idx="18">
                  <c:v>2953</c:v>
                </c:pt>
                <c:pt idx="19">
                  <c:v>636</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1'!$R$395:$R$414</c:f>
              <c:numCache>
                <c:formatCode>#,##0</c:formatCode>
                <c:ptCount val="20"/>
                <c:pt idx="0">
                  <c:v>108700</c:v>
                </c:pt>
                <c:pt idx="1">
                  <c:v>123424</c:v>
                </c:pt>
                <c:pt idx="2">
                  <c:v>115601</c:v>
                </c:pt>
                <c:pt idx="3">
                  <c:v>110184</c:v>
                </c:pt>
                <c:pt idx="4">
                  <c:v>89367</c:v>
                </c:pt>
                <c:pt idx="5">
                  <c:v>75801</c:v>
                </c:pt>
                <c:pt idx="6">
                  <c:v>121533</c:v>
                </c:pt>
                <c:pt idx="7">
                  <c:v>130038</c:v>
                </c:pt>
                <c:pt idx="8">
                  <c:v>130162</c:v>
                </c:pt>
                <c:pt idx="9">
                  <c:v>126975</c:v>
                </c:pt>
                <c:pt idx="10">
                  <c:v>124431</c:v>
                </c:pt>
                <c:pt idx="11">
                  <c:v>125361</c:v>
                </c:pt>
                <c:pt idx="12">
                  <c:v>115468</c:v>
                </c:pt>
                <c:pt idx="13">
                  <c:v>105973</c:v>
                </c:pt>
                <c:pt idx="14">
                  <c:v>80906</c:v>
                </c:pt>
                <c:pt idx="15">
                  <c:v>54158</c:v>
                </c:pt>
                <c:pt idx="16">
                  <c:v>33717</c:v>
                </c:pt>
                <c:pt idx="17">
                  <c:v>20213</c:v>
                </c:pt>
                <c:pt idx="18">
                  <c:v>5738</c:v>
                </c:pt>
                <c:pt idx="19">
                  <c:v>911</c:v>
                </c:pt>
              </c:numCache>
            </c:numRef>
          </c:val>
        </c:ser>
        <c:dLbls>
          <c:showLegendKey val="0"/>
          <c:showVal val="0"/>
          <c:showCatName val="0"/>
          <c:showSerName val="0"/>
          <c:showPercent val="0"/>
          <c:showBubbleSize val="0"/>
        </c:dLbls>
        <c:gapWidth val="50"/>
        <c:axId val="1447509120"/>
        <c:axId val="1447507160"/>
      </c:barChart>
      <c:catAx>
        <c:axId val="1447509120"/>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1447507160"/>
        <c:crosses val="autoZero"/>
        <c:auto val="1"/>
        <c:lblAlgn val="ctr"/>
        <c:lblOffset val="100"/>
        <c:tickLblSkip val="2"/>
        <c:tickMarkSkip val="1"/>
        <c:noMultiLvlLbl val="0"/>
      </c:catAx>
      <c:valAx>
        <c:axId val="1447507160"/>
        <c:scaling>
          <c:orientation val="minMax"/>
          <c:max val="150000"/>
          <c:min val="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47509120"/>
        <c:crosses val="autoZero"/>
        <c:crossBetween val="between"/>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7982571257540175"/>
          <c:w val="0.11702127659574468"/>
          <c:h val="0.18640396924068703"/>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en-AU" sz="1100"/>
              <a:t>Female Insured Persons by Age Cohort
New</a:t>
            </a:r>
            <a:r>
              <a:rPr lang="en-AU" sz="1100" baseline="0"/>
              <a:t> South Wales</a:t>
            </a:r>
            <a:endParaRPr lang="en-AU" sz="1100"/>
          </a:p>
        </c:rich>
      </c:tx>
      <c:layout>
        <c:manualLayout>
          <c:xMode val="edge"/>
          <c:yMode val="edge"/>
          <c:x val="0.29148936170212764"/>
          <c:y val="1.0964912280701754E-2"/>
        </c:manualLayout>
      </c:layout>
      <c:overlay val="0"/>
      <c:spPr>
        <a:noFill/>
        <a:ln w="25400">
          <a:noFill/>
        </a:ln>
      </c:spPr>
    </c:title>
    <c:autoTitleDeleted val="0"/>
    <c:plotArea>
      <c:layout>
        <c:manualLayout>
          <c:layoutTarget val="inner"/>
          <c:xMode val="edge"/>
          <c:yMode val="edge"/>
          <c:x val="0.12198581560283688"/>
          <c:y val="9.72224524566008E-2"/>
          <c:w val="0.87021276595744679"/>
          <c:h val="0.7602355297693052"/>
        </c:manualLayout>
      </c:layout>
      <c:barChart>
        <c:barDir val="col"/>
        <c:grouping val="clustered"/>
        <c:varyColors val="0"/>
        <c:ser>
          <c:idx val="2"/>
          <c:order val="0"/>
          <c:tx>
            <c:strRef>
              <c:f>'Charts pg 1'!$M$47</c:f>
              <c:strCache>
                <c:ptCount val="1"/>
                <c:pt idx="0">
                  <c:v>Dec-01</c:v>
                </c:pt>
              </c:strCache>
            </c:strRef>
          </c:tx>
          <c:spPr>
            <a:solidFill>
              <a:srgbClr val="FAFF33"/>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1'!$S$50:$S$69</c:f>
              <c:numCache>
                <c:formatCode>#,##0</c:formatCode>
                <c:ptCount val="20"/>
                <c:pt idx="0">
                  <c:v>84512</c:v>
                </c:pt>
                <c:pt idx="1">
                  <c:v>100442</c:v>
                </c:pt>
                <c:pt idx="2">
                  <c:v>109102</c:v>
                </c:pt>
                <c:pt idx="3">
                  <c:v>102620</c:v>
                </c:pt>
                <c:pt idx="4">
                  <c:v>63815</c:v>
                </c:pt>
                <c:pt idx="5">
                  <c:v>78739</c:v>
                </c:pt>
                <c:pt idx="6">
                  <c:v>121642</c:v>
                </c:pt>
                <c:pt idx="7">
                  <c:v>133720</c:v>
                </c:pt>
                <c:pt idx="8">
                  <c:v>137637</c:v>
                </c:pt>
                <c:pt idx="9">
                  <c:v>133970</c:v>
                </c:pt>
                <c:pt idx="10">
                  <c:v>128790</c:v>
                </c:pt>
                <c:pt idx="11">
                  <c:v>94332</c:v>
                </c:pt>
                <c:pt idx="12">
                  <c:v>67120</c:v>
                </c:pt>
                <c:pt idx="13">
                  <c:v>48537</c:v>
                </c:pt>
                <c:pt idx="14">
                  <c:v>44747</c:v>
                </c:pt>
                <c:pt idx="15">
                  <c:v>35793</c:v>
                </c:pt>
                <c:pt idx="16">
                  <c:v>22457</c:v>
                </c:pt>
                <c:pt idx="17">
                  <c:v>13111</c:v>
                </c:pt>
                <c:pt idx="18">
                  <c:v>4848</c:v>
                </c:pt>
                <c:pt idx="19">
                  <c:v>1234</c:v>
                </c:pt>
              </c:numCache>
            </c:numRef>
          </c:val>
        </c:ser>
        <c:ser>
          <c:idx val="4"/>
          <c:order val="1"/>
          <c:tx>
            <c:strRef>
              <c:f>'Charts pg 1'!$M$162</c:f>
              <c:strCache>
                <c:ptCount val="1"/>
                <c:pt idx="0">
                  <c:v>Dec-06</c:v>
                </c:pt>
              </c:strCache>
            </c:strRef>
          </c:tx>
          <c:spPr>
            <a:solidFill>
              <a:srgbClr val="E4EA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1'!$S$165:$S$184</c:f>
              <c:numCache>
                <c:formatCode>#,##0</c:formatCode>
                <c:ptCount val="20"/>
                <c:pt idx="0">
                  <c:v>82304</c:v>
                </c:pt>
                <c:pt idx="1">
                  <c:v>88004</c:v>
                </c:pt>
                <c:pt idx="2">
                  <c:v>95703</c:v>
                </c:pt>
                <c:pt idx="3">
                  <c:v>103301</c:v>
                </c:pt>
                <c:pt idx="4">
                  <c:v>79788</c:v>
                </c:pt>
                <c:pt idx="5">
                  <c:v>75667</c:v>
                </c:pt>
                <c:pt idx="6">
                  <c:v>109568</c:v>
                </c:pt>
                <c:pt idx="7">
                  <c:v>122202</c:v>
                </c:pt>
                <c:pt idx="8">
                  <c:v>123066</c:v>
                </c:pt>
                <c:pt idx="9">
                  <c:v>130686</c:v>
                </c:pt>
                <c:pt idx="10">
                  <c:v>126610</c:v>
                </c:pt>
                <c:pt idx="11">
                  <c:v>119600</c:v>
                </c:pt>
                <c:pt idx="12">
                  <c:v>94027</c:v>
                </c:pt>
                <c:pt idx="13">
                  <c:v>64932</c:v>
                </c:pt>
                <c:pt idx="14">
                  <c:v>48607</c:v>
                </c:pt>
                <c:pt idx="15">
                  <c:v>41912</c:v>
                </c:pt>
                <c:pt idx="16">
                  <c:v>29712</c:v>
                </c:pt>
                <c:pt idx="17">
                  <c:v>15950</c:v>
                </c:pt>
                <c:pt idx="18">
                  <c:v>6738</c:v>
                </c:pt>
                <c:pt idx="19">
                  <c:v>1791</c:v>
                </c:pt>
              </c:numCache>
            </c:numRef>
          </c:val>
        </c:ser>
        <c:ser>
          <c:idx val="3"/>
          <c:order val="2"/>
          <c:tx>
            <c:strRef>
              <c:f>'Charts pg 1'!$M$277</c:f>
              <c:strCache>
                <c:ptCount val="1"/>
                <c:pt idx="0">
                  <c:v>Dec-11</c:v>
                </c:pt>
              </c:strCache>
            </c:strRef>
          </c:tx>
          <c:spPr>
            <a:solidFill>
              <a:srgbClr val="C3C800"/>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1'!$S$280:$S$299</c:f>
              <c:numCache>
                <c:formatCode>#,##0</c:formatCode>
                <c:ptCount val="20"/>
                <c:pt idx="0">
                  <c:v>98852</c:v>
                </c:pt>
                <c:pt idx="1">
                  <c:v>100473</c:v>
                </c:pt>
                <c:pt idx="2">
                  <c:v>98294</c:v>
                </c:pt>
                <c:pt idx="3">
                  <c:v>102593</c:v>
                </c:pt>
                <c:pt idx="4">
                  <c:v>89042</c:v>
                </c:pt>
                <c:pt idx="5">
                  <c:v>92798</c:v>
                </c:pt>
                <c:pt idx="6">
                  <c:v>123812</c:v>
                </c:pt>
                <c:pt idx="7">
                  <c:v>131368</c:v>
                </c:pt>
                <c:pt idx="8">
                  <c:v>132842</c:v>
                </c:pt>
                <c:pt idx="9">
                  <c:v>130430</c:v>
                </c:pt>
                <c:pt idx="10">
                  <c:v>135334</c:v>
                </c:pt>
                <c:pt idx="11">
                  <c:v>127828</c:v>
                </c:pt>
                <c:pt idx="12">
                  <c:v>117840</c:v>
                </c:pt>
                <c:pt idx="13">
                  <c:v>91361</c:v>
                </c:pt>
                <c:pt idx="14">
                  <c:v>63085</c:v>
                </c:pt>
                <c:pt idx="15">
                  <c:v>46051</c:v>
                </c:pt>
                <c:pt idx="16">
                  <c:v>35984</c:v>
                </c:pt>
                <c:pt idx="17">
                  <c:v>21008</c:v>
                </c:pt>
                <c:pt idx="18">
                  <c:v>8237</c:v>
                </c:pt>
                <c:pt idx="19">
                  <c:v>2326</c:v>
                </c:pt>
              </c:numCache>
            </c:numRef>
          </c:val>
        </c:ser>
        <c:ser>
          <c:idx val="1"/>
          <c:order val="3"/>
          <c:tx>
            <c:strRef>
              <c:f>'Charts pg 1'!$M$392</c:f>
              <c:strCache>
                <c:ptCount val="1"/>
                <c:pt idx="0">
                  <c:v>Dec-16</c:v>
                </c:pt>
              </c:strCache>
            </c:strRef>
          </c:tx>
          <c:spPr>
            <a:solidFill>
              <a:srgbClr val="594A32"/>
            </a:solidFill>
            <a:ln w="3175">
              <a:solidFill>
                <a:schemeClr val="tx1"/>
              </a:solidFill>
              <a:prstDash val="solid"/>
            </a:ln>
          </c:spPr>
          <c:invertIfNegative val="0"/>
          <c:cat>
            <c:strRef>
              <c:f>'Charts pg 1'!$M$4:$M$23</c:f>
              <c:strCache>
                <c:ptCount val="20"/>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c:v>
                </c:pt>
              </c:strCache>
            </c:strRef>
          </c:cat>
          <c:val>
            <c:numRef>
              <c:f>'Charts pg 1'!$S$395:$S$414</c:f>
              <c:numCache>
                <c:formatCode>#,##0</c:formatCode>
                <c:ptCount val="20"/>
                <c:pt idx="0">
                  <c:v>102496</c:v>
                </c:pt>
                <c:pt idx="1">
                  <c:v>115696</c:v>
                </c:pt>
                <c:pt idx="2">
                  <c:v>106597</c:v>
                </c:pt>
                <c:pt idx="3">
                  <c:v>103932</c:v>
                </c:pt>
                <c:pt idx="4">
                  <c:v>92387</c:v>
                </c:pt>
                <c:pt idx="5">
                  <c:v>94291</c:v>
                </c:pt>
                <c:pt idx="6">
                  <c:v>141426</c:v>
                </c:pt>
                <c:pt idx="7">
                  <c:v>137907</c:v>
                </c:pt>
                <c:pt idx="8">
                  <c:v>142266</c:v>
                </c:pt>
                <c:pt idx="9">
                  <c:v>134211</c:v>
                </c:pt>
                <c:pt idx="10">
                  <c:v>137003</c:v>
                </c:pt>
                <c:pt idx="11">
                  <c:v>135055</c:v>
                </c:pt>
                <c:pt idx="12">
                  <c:v>124450</c:v>
                </c:pt>
                <c:pt idx="13">
                  <c:v>112829</c:v>
                </c:pt>
                <c:pt idx="14">
                  <c:v>80347</c:v>
                </c:pt>
                <c:pt idx="15">
                  <c:v>55991</c:v>
                </c:pt>
                <c:pt idx="16">
                  <c:v>38408</c:v>
                </c:pt>
                <c:pt idx="17">
                  <c:v>25100</c:v>
                </c:pt>
                <c:pt idx="18">
                  <c:v>10479</c:v>
                </c:pt>
                <c:pt idx="19">
                  <c:v>2674</c:v>
                </c:pt>
              </c:numCache>
            </c:numRef>
          </c:val>
        </c:ser>
        <c:dLbls>
          <c:showLegendKey val="0"/>
          <c:showVal val="0"/>
          <c:showCatName val="0"/>
          <c:showSerName val="0"/>
          <c:showPercent val="0"/>
          <c:showBubbleSize val="0"/>
        </c:dLbls>
        <c:gapWidth val="50"/>
        <c:axId val="1447509904"/>
        <c:axId val="1447507552"/>
      </c:barChart>
      <c:catAx>
        <c:axId val="1447509904"/>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1000" b="0" i="0" u="none" strike="noStrike" baseline="0">
                <a:solidFill>
                  <a:srgbClr val="000000"/>
                </a:solidFill>
                <a:latin typeface="Arial Narrow"/>
                <a:ea typeface="Arial Narrow"/>
                <a:cs typeface="Arial Narrow"/>
              </a:defRPr>
            </a:pPr>
            <a:endParaRPr lang="en-US"/>
          </a:p>
        </c:txPr>
        <c:crossAx val="1447507552"/>
        <c:crosses val="autoZero"/>
        <c:auto val="1"/>
        <c:lblAlgn val="ctr"/>
        <c:lblOffset val="100"/>
        <c:tickLblSkip val="2"/>
        <c:tickMarkSkip val="1"/>
        <c:noMultiLvlLbl val="0"/>
      </c:catAx>
      <c:valAx>
        <c:axId val="1447507552"/>
        <c:scaling>
          <c:orientation val="minMax"/>
          <c:max val="150000"/>
          <c:min val="0"/>
        </c:scaling>
        <c:delete val="0"/>
        <c:axPos val="l"/>
        <c:majorGridlines>
          <c:spPr>
            <a:ln w="12700">
              <a:solidFill>
                <a:schemeClr val="bg1">
                  <a:lumMod val="65000"/>
                </a:schemeClr>
              </a:solidFill>
              <a:prstDash val="solid"/>
            </a:ln>
          </c:spPr>
        </c:majorGridlines>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47509904"/>
        <c:crosses val="autoZero"/>
        <c:crossBetween val="between"/>
        <c:dispUnits>
          <c:builtInUnit val="thousands"/>
          <c:dispUnitsLbl>
            <c:layout>
              <c:manualLayout>
                <c:xMode val="edge"/>
                <c:yMode val="edge"/>
                <c:x val="1.3075557044731116E-2"/>
                <c:y val="0.44225169222268268"/>
              </c:manualLayout>
            </c:layout>
            <c:tx>
              <c:rich>
                <a:bodyPr/>
                <a:lstStyle/>
                <a:p>
                  <a:pPr>
                    <a:defRPr b="1"/>
                  </a:pPr>
                  <a:r>
                    <a:rPr lang="en-AU" b="1"/>
                    <a:t>(000's)</a:t>
                  </a:r>
                </a:p>
              </c:rich>
            </c:tx>
          </c:dispUnitsLbl>
        </c:dispUnits>
      </c:valAx>
      <c:spPr>
        <a:noFill/>
        <a:ln w="25400">
          <a:noFill/>
        </a:ln>
      </c:spPr>
    </c:plotArea>
    <c:legend>
      <c:legendPos val="r"/>
      <c:layout>
        <c:manualLayout>
          <c:xMode val="edge"/>
          <c:yMode val="edge"/>
          <c:x val="0.85744680851063826"/>
          <c:y val="0.17982571257540175"/>
          <c:w val="0.11702127659574468"/>
          <c:h val="0.18640396924068703"/>
        </c:manualLayout>
      </c:layout>
      <c:overlay val="0"/>
      <c:spPr>
        <a:solidFill>
          <a:srgbClr val="FFFFFF"/>
        </a:solidFill>
        <a:ln w="3175">
          <a:no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paperSize="9" orientation="landscape" horizontalDpi="-4"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creativecommons.org/licenses/by/3.0"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editAs="oneCell">
    <xdr:from>
      <xdr:col>0</xdr:col>
      <xdr:colOff>4328160</xdr:colOff>
      <xdr:row>1</xdr:row>
      <xdr:rowOff>91440</xdr:rowOff>
    </xdr:from>
    <xdr:to>
      <xdr:col>1</xdr:col>
      <xdr:colOff>226709</xdr:colOff>
      <xdr:row>5</xdr:row>
      <xdr:rowOff>47150</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28160" y="281940"/>
          <a:ext cx="2787029" cy="717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2</xdr:col>
      <xdr:colOff>228600</xdr:colOff>
      <xdr:row>4</xdr:row>
      <xdr:rowOff>295275</xdr:rowOff>
    </xdr:to>
    <xdr:pic>
      <xdr:nvPicPr>
        <xdr:cNvPr id="2105" name="Picture 3" descr="Creative Commons Licens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790575"/>
          <a:ext cx="838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5</xdr:row>
      <xdr:rowOff>152400</xdr:rowOff>
    </xdr:from>
    <xdr:to>
      <xdr:col>2</xdr:col>
      <xdr:colOff>609600</xdr:colOff>
      <xdr:row>6</xdr:row>
      <xdr:rowOff>190500</xdr:rowOff>
    </xdr:to>
    <xdr:pic>
      <xdr:nvPicPr>
        <xdr:cNvPr id="4" name="Picture 205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8125" y="1304925"/>
          <a:ext cx="1219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190500</xdr:colOff>
      <xdr:row>66</xdr:row>
      <xdr:rowOff>180975</xdr:rowOff>
    </xdr:to>
    <xdr:sp macro="" textlink="">
      <xdr:nvSpPr>
        <xdr:cNvPr id="3101" name="Rectangle 3"/>
        <xdr:cNvSpPr>
          <a:spLocks noChangeArrowheads="1"/>
        </xdr:cNvSpPr>
      </xdr:nvSpPr>
      <xdr:spPr bwMode="auto">
        <a:xfrm>
          <a:off x="0" y="0"/>
          <a:ext cx="190500" cy="13106400"/>
        </a:xfrm>
        <a:prstGeom prst="rect">
          <a:avLst/>
        </a:prstGeom>
        <a:solidFill>
          <a:srgbClr val="C3C8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190500</xdr:colOff>
      <xdr:row>57</xdr:row>
      <xdr:rowOff>171450</xdr:rowOff>
    </xdr:to>
    <xdr:sp macro="" textlink="">
      <xdr:nvSpPr>
        <xdr:cNvPr id="2" name="Rectangle 3"/>
        <xdr:cNvSpPr>
          <a:spLocks noChangeArrowheads="1"/>
        </xdr:cNvSpPr>
      </xdr:nvSpPr>
      <xdr:spPr bwMode="auto">
        <a:xfrm>
          <a:off x="0" y="0"/>
          <a:ext cx="190500" cy="13763625"/>
        </a:xfrm>
        <a:prstGeom prst="rect">
          <a:avLst/>
        </a:prstGeom>
        <a:solidFill>
          <a:srgbClr val="C3C8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40</xdr:row>
      <xdr:rowOff>190500</xdr:rowOff>
    </xdr:from>
    <xdr:to>
      <xdr:col>12</xdr:col>
      <xdr:colOff>590550</xdr:colOff>
      <xdr:row>57</xdr:row>
      <xdr:rowOff>47625</xdr:rowOff>
    </xdr:to>
    <xdr:graphicFrame macro="">
      <xdr:nvGraphicFramePr>
        <xdr:cNvPr id="3"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xdr:row>
      <xdr:rowOff>76200</xdr:rowOff>
    </xdr:from>
    <xdr:to>
      <xdr:col>12</xdr:col>
      <xdr:colOff>600075</xdr:colOff>
      <xdr:row>18</xdr:row>
      <xdr:rowOff>9525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180975</xdr:colOff>
      <xdr:row>22</xdr:row>
      <xdr:rowOff>552450</xdr:rowOff>
    </xdr:from>
    <xdr:to>
      <xdr:col>13</xdr:col>
      <xdr:colOff>0</xdr:colOff>
      <xdr:row>36</xdr:row>
      <xdr:rowOff>9525</xdr:rowOff>
    </xdr:to>
    <xdr:graphicFrame macro="">
      <xdr:nvGraphicFramePr>
        <xdr:cNvPr id="5"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3</xdr:row>
      <xdr:rowOff>28575</xdr:rowOff>
    </xdr:from>
    <xdr:to>
      <xdr:col>3</xdr:col>
      <xdr:colOff>676275</xdr:colOff>
      <xdr:row>29</xdr:row>
      <xdr:rowOff>152400</xdr:rowOff>
    </xdr:to>
    <xdr:graphicFrame macro="">
      <xdr:nvGraphicFramePr>
        <xdr:cNvPr id="664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xdr:row>
      <xdr:rowOff>28575</xdr:rowOff>
    </xdr:from>
    <xdr:to>
      <xdr:col>10</xdr:col>
      <xdr:colOff>76200</xdr:colOff>
      <xdr:row>29</xdr:row>
      <xdr:rowOff>152400</xdr:rowOff>
    </xdr:to>
    <xdr:graphicFrame macro="">
      <xdr:nvGraphicFramePr>
        <xdr:cNvPr id="6650"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37</xdr:row>
      <xdr:rowOff>28575</xdr:rowOff>
    </xdr:from>
    <xdr:to>
      <xdr:col>3</xdr:col>
      <xdr:colOff>666750</xdr:colOff>
      <xdr:row>64</xdr:row>
      <xdr:rowOff>0</xdr:rowOff>
    </xdr:to>
    <xdr:graphicFrame macro="">
      <xdr:nvGraphicFramePr>
        <xdr:cNvPr id="6651"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723900</xdr:colOff>
      <xdr:row>37</xdr:row>
      <xdr:rowOff>28575</xdr:rowOff>
    </xdr:from>
    <xdr:to>
      <xdr:col>10</xdr:col>
      <xdr:colOff>66675</xdr:colOff>
      <xdr:row>64</xdr:row>
      <xdr:rowOff>0</xdr:rowOff>
    </xdr:to>
    <xdr:graphicFrame macro="">
      <xdr:nvGraphicFramePr>
        <xdr:cNvPr id="6652"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57150</xdr:colOff>
      <xdr:row>71</xdr:row>
      <xdr:rowOff>28575</xdr:rowOff>
    </xdr:from>
    <xdr:to>
      <xdr:col>3</xdr:col>
      <xdr:colOff>676275</xdr:colOff>
      <xdr:row>98</xdr:row>
      <xdr:rowOff>0</xdr:rowOff>
    </xdr:to>
    <xdr:graphicFrame macro="">
      <xdr:nvGraphicFramePr>
        <xdr:cNvPr id="6653"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71</xdr:row>
      <xdr:rowOff>28575</xdr:rowOff>
    </xdr:from>
    <xdr:to>
      <xdr:col>10</xdr:col>
      <xdr:colOff>76200</xdr:colOff>
      <xdr:row>98</xdr:row>
      <xdr:rowOff>0</xdr:rowOff>
    </xdr:to>
    <xdr:graphicFrame macro="">
      <xdr:nvGraphicFramePr>
        <xdr:cNvPr id="6654"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66675</xdr:colOff>
      <xdr:row>105</xdr:row>
      <xdr:rowOff>28575</xdr:rowOff>
    </xdr:from>
    <xdr:to>
      <xdr:col>3</xdr:col>
      <xdr:colOff>685800</xdr:colOff>
      <xdr:row>132</xdr:row>
      <xdr:rowOff>0</xdr:rowOff>
    </xdr:to>
    <xdr:graphicFrame macro="">
      <xdr:nvGraphicFramePr>
        <xdr:cNvPr id="6655"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9525</xdr:colOff>
      <xdr:row>105</xdr:row>
      <xdr:rowOff>28575</xdr:rowOff>
    </xdr:from>
    <xdr:to>
      <xdr:col>10</xdr:col>
      <xdr:colOff>85725</xdr:colOff>
      <xdr:row>132</xdr:row>
      <xdr:rowOff>0</xdr:rowOff>
    </xdr:to>
    <xdr:graphicFrame macro="">
      <xdr:nvGraphicFramePr>
        <xdr:cNvPr id="6656"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57150</xdr:colOff>
      <xdr:row>139</xdr:row>
      <xdr:rowOff>28575</xdr:rowOff>
    </xdr:from>
    <xdr:to>
      <xdr:col>3</xdr:col>
      <xdr:colOff>676275</xdr:colOff>
      <xdr:row>166</xdr:row>
      <xdr:rowOff>9525</xdr:rowOff>
    </xdr:to>
    <xdr:graphicFrame macro="">
      <xdr:nvGraphicFramePr>
        <xdr:cNvPr id="6657"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139</xdr:row>
      <xdr:rowOff>28575</xdr:rowOff>
    </xdr:from>
    <xdr:to>
      <xdr:col>10</xdr:col>
      <xdr:colOff>76200</xdr:colOff>
      <xdr:row>166</xdr:row>
      <xdr:rowOff>9525</xdr:rowOff>
    </xdr:to>
    <xdr:graphicFrame macro="">
      <xdr:nvGraphicFramePr>
        <xdr:cNvPr id="6658"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47625</xdr:colOff>
      <xdr:row>173</xdr:row>
      <xdr:rowOff>28575</xdr:rowOff>
    </xdr:from>
    <xdr:to>
      <xdr:col>3</xdr:col>
      <xdr:colOff>666750</xdr:colOff>
      <xdr:row>200</xdr:row>
      <xdr:rowOff>0</xdr:rowOff>
    </xdr:to>
    <xdr:graphicFrame macro="">
      <xdr:nvGraphicFramePr>
        <xdr:cNvPr id="665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714375</xdr:colOff>
      <xdr:row>173</xdr:row>
      <xdr:rowOff>28575</xdr:rowOff>
    </xdr:from>
    <xdr:to>
      <xdr:col>10</xdr:col>
      <xdr:colOff>57150</xdr:colOff>
      <xdr:row>200</xdr:row>
      <xdr:rowOff>0</xdr:rowOff>
    </xdr:to>
    <xdr:graphicFrame macro="">
      <xdr:nvGraphicFramePr>
        <xdr:cNvPr id="6660"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57150</xdr:colOff>
      <xdr:row>207</xdr:row>
      <xdr:rowOff>28575</xdr:rowOff>
    </xdr:from>
    <xdr:to>
      <xdr:col>3</xdr:col>
      <xdr:colOff>676275</xdr:colOff>
      <xdr:row>234</xdr:row>
      <xdr:rowOff>85725</xdr:rowOff>
    </xdr:to>
    <xdr:graphicFrame macro="">
      <xdr:nvGraphicFramePr>
        <xdr:cNvPr id="6661"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723900</xdr:colOff>
      <xdr:row>207</xdr:row>
      <xdr:rowOff>28575</xdr:rowOff>
    </xdr:from>
    <xdr:to>
      <xdr:col>10</xdr:col>
      <xdr:colOff>66675</xdr:colOff>
      <xdr:row>234</xdr:row>
      <xdr:rowOff>85725</xdr:rowOff>
    </xdr:to>
    <xdr:graphicFrame macro="">
      <xdr:nvGraphicFramePr>
        <xdr:cNvPr id="6662"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76200</xdr:colOff>
      <xdr:row>241</xdr:row>
      <xdr:rowOff>28575</xdr:rowOff>
    </xdr:from>
    <xdr:to>
      <xdr:col>3</xdr:col>
      <xdr:colOff>695325</xdr:colOff>
      <xdr:row>268</xdr:row>
      <xdr:rowOff>9525</xdr:rowOff>
    </xdr:to>
    <xdr:graphicFrame macro="">
      <xdr:nvGraphicFramePr>
        <xdr:cNvPr id="6663"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9525</xdr:colOff>
      <xdr:row>241</xdr:row>
      <xdr:rowOff>28575</xdr:rowOff>
    </xdr:from>
    <xdr:to>
      <xdr:col>10</xdr:col>
      <xdr:colOff>85725</xdr:colOff>
      <xdr:row>268</xdr:row>
      <xdr:rowOff>9525</xdr:rowOff>
    </xdr:to>
    <xdr:graphicFrame macro="">
      <xdr:nvGraphicFramePr>
        <xdr:cNvPr id="6664"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275</xdr:row>
      <xdr:rowOff>28575</xdr:rowOff>
    </xdr:from>
    <xdr:to>
      <xdr:col>3</xdr:col>
      <xdr:colOff>676275</xdr:colOff>
      <xdr:row>302</xdr:row>
      <xdr:rowOff>104775</xdr:rowOff>
    </xdr:to>
    <xdr:graphicFrame macro="">
      <xdr:nvGraphicFramePr>
        <xdr:cNvPr id="6665"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723900</xdr:colOff>
      <xdr:row>275</xdr:row>
      <xdr:rowOff>28575</xdr:rowOff>
    </xdr:from>
    <xdr:to>
      <xdr:col>10</xdr:col>
      <xdr:colOff>66675</xdr:colOff>
      <xdr:row>302</xdr:row>
      <xdr:rowOff>104775</xdr:rowOff>
    </xdr:to>
    <xdr:graphicFrame macro="">
      <xdr:nvGraphicFramePr>
        <xdr:cNvPr id="6666"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1466850</xdr:colOff>
      <xdr:row>80</xdr:row>
      <xdr:rowOff>76200</xdr:rowOff>
    </xdr:from>
    <xdr:to>
      <xdr:col>7</xdr:col>
      <xdr:colOff>666750</xdr:colOff>
      <xdr:row>110</xdr:row>
      <xdr:rowOff>28575</xdr:rowOff>
    </xdr:to>
    <xdr:graphicFrame macro="">
      <xdr:nvGraphicFramePr>
        <xdr:cNvPr id="7253"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3</xdr:row>
      <xdr:rowOff>47625</xdr:rowOff>
    </xdr:from>
    <xdr:to>
      <xdr:col>10</xdr:col>
      <xdr:colOff>0</xdr:colOff>
      <xdr:row>32</xdr:row>
      <xdr:rowOff>9525</xdr:rowOff>
    </xdr:to>
    <xdr:graphicFrame macro="">
      <xdr:nvGraphicFramePr>
        <xdr:cNvPr id="7254"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42</xdr:row>
      <xdr:rowOff>85725</xdr:rowOff>
    </xdr:from>
    <xdr:to>
      <xdr:col>10</xdr:col>
      <xdr:colOff>9525</xdr:colOff>
      <xdr:row>71</xdr:row>
      <xdr:rowOff>104775</xdr:rowOff>
    </xdr:to>
    <xdr:graphicFrame macro="">
      <xdr:nvGraphicFramePr>
        <xdr:cNvPr id="7255"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257175</xdr:colOff>
      <xdr:row>3</xdr:row>
      <xdr:rowOff>66675</xdr:rowOff>
    </xdr:from>
    <xdr:to>
      <xdr:col>10</xdr:col>
      <xdr:colOff>552450</xdr:colOff>
      <xdr:row>30</xdr:row>
      <xdr:rowOff>114300</xdr:rowOff>
    </xdr:to>
    <xdr:graphicFrame macro="">
      <xdr:nvGraphicFramePr>
        <xdr:cNvPr id="8254"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35</xdr:row>
      <xdr:rowOff>304800</xdr:rowOff>
    </xdr:from>
    <xdr:to>
      <xdr:col>10</xdr:col>
      <xdr:colOff>533400</xdr:colOff>
      <xdr:row>62</xdr:row>
      <xdr:rowOff>114300</xdr:rowOff>
    </xdr:to>
    <xdr:graphicFrame macro="">
      <xdr:nvGraphicFramePr>
        <xdr:cNvPr id="8255"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238125</xdr:colOff>
      <xdr:row>71</xdr:row>
      <xdr:rowOff>0</xdr:rowOff>
    </xdr:from>
    <xdr:to>
      <xdr:col>10</xdr:col>
      <xdr:colOff>533400</xdr:colOff>
      <xdr:row>97</xdr:row>
      <xdr:rowOff>114300</xdr:rowOff>
    </xdr:to>
    <xdr:graphicFrame macro="">
      <xdr:nvGraphicFramePr>
        <xdr:cNvPr id="8256"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queryTables/queryTable1.xml><?xml version="1.0" encoding="utf-8"?>
<queryTable xmlns="http://schemas.openxmlformats.org/spreadsheetml/2006/main" name="phiac-sql ReturnsDB vw_Population_State" connectionId="1" autoFormatId="16" applyNumberFormats="0" applyBorderFormats="0" applyFontFormats="0" applyPatternFormats="0" applyAlignmentFormats="0" applyWidthHeightFormats="0">
  <queryTableRefresh nextId="5">
    <queryTableFields count="4">
      <queryTableField id="1" name="Year" tableColumnId="1"/>
      <queryTableField id="2" name="MonthEnd" tableColumnId="2"/>
      <queryTableField id="3" name="StateShortName" tableColumnId="3"/>
      <queryTableField id="4" name="Population"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phiac_sql_ReturnsDB_vw_Population_State" displayName="Table_phiac_sql_ReturnsDB_vw_Population_State" ref="A1:D3203" tableType="queryTable" totalsRowShown="0">
  <autoFilter ref="A1:D3203"/>
  <tableColumns count="4">
    <tableColumn id="1" uniqueName="1" name="Year" queryTableFieldId="1"/>
    <tableColumn id="2" uniqueName="2" name="MonthEnd" queryTableFieldId="2"/>
    <tableColumn id="3" uniqueName="3" name="StateShortName" queryTableFieldId="3"/>
    <tableColumn id="4" uniqueName="4" name="Population" queryTableFieldId="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statistics@apra.gov.au" TargetMode="External"/><Relationship Id="rId2" Type="http://schemas.openxmlformats.org/officeDocument/2006/relationships/hyperlink" Target="http://www.creativecommons.org/licenses/by/3.0/au/" TargetMode="External"/><Relationship Id="rId1" Type="http://schemas.openxmlformats.org/officeDocument/2006/relationships/hyperlink" Target="http://www.creativecommons.org/licenses/by/3.0/au/"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www.apra.gov.au/PHI/Publications/Pages/Industry-Statistics.aspx" TargetMode="External"/><Relationship Id="rId3" Type="http://schemas.openxmlformats.org/officeDocument/2006/relationships/hyperlink" Target="http://www.apra.gov.au/PHI/Publications/Pages/Private-health-insurance-membership-and-benefits.aspx" TargetMode="External"/><Relationship Id="rId7" Type="http://schemas.openxmlformats.org/officeDocument/2006/relationships/hyperlink" Target="http://www.apra.gov.au/PHI/Publications/Pages/membership-and-coverage.aspx" TargetMode="External"/><Relationship Id="rId2" Type="http://schemas.openxmlformats.org/officeDocument/2006/relationships/hyperlink" Target="http://www.apra.gov.au/PHI/Publications/Pages/Medical-Gap.aspx" TargetMode="External"/><Relationship Id="rId1" Type="http://schemas.openxmlformats.org/officeDocument/2006/relationships/hyperlink" Target="http://www.apra.gov.au/PHI/Publications/Pages/Industry-Statistics.aspx" TargetMode="External"/><Relationship Id="rId6" Type="http://schemas.openxmlformats.org/officeDocument/2006/relationships/hyperlink" Target="http://www.apra.gov.au/PHI/Publications/Pages/statistical-trends.aspx" TargetMode="External"/><Relationship Id="rId5" Type="http://schemas.openxmlformats.org/officeDocument/2006/relationships/hyperlink" Target="http://www.apra.gov.au/PHI/Publications/Pages/medical-services.aspx" TargetMode="External"/><Relationship Id="rId4" Type="http://schemas.openxmlformats.org/officeDocument/2006/relationships/hyperlink" Target="http://www.apra.gov.au/PHI/Publications/Pages/prostheses.aspx" TargetMode="External"/><Relationship Id="rId9"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72"/>
  <sheetViews>
    <sheetView showGridLines="0" tabSelected="1" zoomScaleNormal="100" zoomScaleSheetLayoutView="100" workbookViewId="0"/>
  </sheetViews>
  <sheetFormatPr defaultColWidth="9.109375" defaultRowHeight="14.4"/>
  <cols>
    <col min="1" max="1" width="100.44140625" style="173" customWidth="1"/>
    <col min="2" max="14" width="9" style="173" customWidth="1"/>
    <col min="15" max="16384" width="9.109375" style="173"/>
  </cols>
  <sheetData>
    <row r="1" spans="1:1" ht="15">
      <c r="A1" s="228"/>
    </row>
    <row r="2" spans="1:1" ht="15">
      <c r="A2" s="228"/>
    </row>
    <row r="3" spans="1:1" ht="15">
      <c r="A3" s="228"/>
    </row>
    <row r="4" spans="1:1" ht="15">
      <c r="A4" s="228"/>
    </row>
    <row r="5" spans="1:1" ht="15">
      <c r="A5" s="228"/>
    </row>
    <row r="11" spans="1:1" ht="55.5" customHeight="1">
      <c r="A11" s="309" t="s">
        <v>134</v>
      </c>
    </row>
    <row r="12" spans="1:1" ht="27.75" customHeight="1">
      <c r="A12" s="310" t="s">
        <v>135</v>
      </c>
    </row>
    <row r="13" spans="1:1" ht="27.75" customHeight="1">
      <c r="A13" s="319" t="s">
        <v>198</v>
      </c>
    </row>
    <row r="14" spans="1:1" ht="15" customHeight="1">
      <c r="A14" s="317" t="s">
        <v>197</v>
      </c>
    </row>
    <row r="44" spans="4:9">
      <c r="D44" s="320"/>
      <c r="E44" s="321"/>
      <c r="F44" s="321"/>
      <c r="G44" s="322"/>
      <c r="H44" s="323"/>
      <c r="I44" s="323"/>
    </row>
    <row r="45" spans="4:9">
      <c r="D45" s="321"/>
      <c r="E45" s="321"/>
      <c r="F45" s="321"/>
      <c r="G45" s="322"/>
      <c r="H45" s="323"/>
      <c r="I45" s="323"/>
    </row>
    <row r="46" spans="4:9">
      <c r="D46" s="322"/>
      <c r="E46" s="322"/>
      <c r="F46" s="322"/>
      <c r="G46" s="322"/>
      <c r="H46" s="323"/>
      <c r="I46" s="323"/>
    </row>
    <row r="72" spans="2:2">
      <c r="B72" s="214"/>
    </row>
  </sheetData>
  <mergeCells count="1">
    <mergeCell ref="D44:I46"/>
  </mergeCells>
  <pageMargins left="3.937007874015748E-2" right="3.937007874015748E-2" top="0.19685039370078741" bottom="0.19685039370078741" header="0" footer="0"/>
  <pageSetup paperSize="9" scale="74" orientation="portrait" r:id="rId1"/>
  <colBreaks count="1" manualBreakCount="1">
    <brk id="2" max="7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F54"/>
  <sheetViews>
    <sheetView showGridLines="0" zoomScaleNormal="100" zoomScaleSheetLayoutView="100" workbookViewId="0"/>
  </sheetViews>
  <sheetFormatPr defaultColWidth="10.6640625" defaultRowHeight="13.2"/>
  <cols>
    <col min="1" max="1" width="10.6640625" style="10" customWidth="1"/>
    <col min="2" max="26" width="11" style="10" hidden="1" customWidth="1"/>
    <col min="27" max="27" width="11.109375" style="10" hidden="1" customWidth="1"/>
    <col min="28" max="28" width="10.6640625" style="10" hidden="1" customWidth="1"/>
    <col min="29" max="29" width="11" style="10" hidden="1" customWidth="1"/>
    <col min="30" max="30" width="11.109375" style="10" hidden="1" customWidth="1"/>
    <col min="31" max="31" width="10.6640625" style="10" hidden="1" customWidth="1"/>
    <col min="32" max="32" width="11" style="10" hidden="1" customWidth="1"/>
    <col min="33" max="33" width="11.109375" style="10" hidden="1" customWidth="1"/>
    <col min="34" max="34" width="10.6640625" style="10" hidden="1" customWidth="1"/>
    <col min="35" max="35" width="11" style="10" hidden="1" customWidth="1"/>
    <col min="36" max="36" width="11.109375" style="10" hidden="1" customWidth="1"/>
    <col min="37" max="37" width="10.6640625" style="10" hidden="1" customWidth="1"/>
    <col min="38" max="38" width="11" style="10" customWidth="1"/>
    <col min="39" max="39" width="11.109375" style="10" customWidth="1"/>
    <col min="40" max="40" width="10.6640625" style="10" customWidth="1"/>
    <col min="41" max="41" width="11" style="10" customWidth="1"/>
    <col min="42" max="42" width="11.109375" style="10" customWidth="1"/>
    <col min="43" max="46" width="10.6640625" style="10" customWidth="1"/>
    <col min="47" max="47" width="11" style="10" customWidth="1"/>
    <col min="48" max="48" width="11.109375" style="10" customWidth="1"/>
    <col min="49" max="49" width="10.6640625" style="10" customWidth="1"/>
    <col min="50" max="50" width="11" style="10" customWidth="1"/>
    <col min="51" max="51" width="11.109375" style="10" customWidth="1"/>
    <col min="52" max="52" width="10.6640625" style="10" customWidth="1"/>
    <col min="79" max="16384" width="10.6640625" style="10"/>
  </cols>
  <sheetData>
    <row r="1" spans="1:84" s="40" customFormat="1" ht="17.399999999999999">
      <c r="A1" s="184" t="s">
        <v>77</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2"/>
      <c r="AJ1" s="211"/>
      <c r="AK1" s="211"/>
      <c r="AL1" s="215"/>
      <c r="AM1" s="211"/>
      <c r="AN1" s="211"/>
      <c r="AO1" s="212"/>
      <c r="AP1" s="211"/>
      <c r="AQ1" s="211"/>
      <c r="AR1" s="285"/>
      <c r="AS1" s="211"/>
      <c r="AT1" s="211"/>
      <c r="AU1" s="285"/>
      <c r="AV1" s="211"/>
      <c r="AW1" s="211"/>
      <c r="AX1" s="302" t="s">
        <v>84</v>
      </c>
      <c r="AY1" s="211"/>
      <c r="AZ1" s="211"/>
      <c r="BA1"/>
      <c r="BB1"/>
      <c r="BC1"/>
      <c r="BD1"/>
      <c r="BE1"/>
      <c r="BF1"/>
      <c r="BG1"/>
      <c r="BH1"/>
      <c r="BI1"/>
      <c r="BJ1"/>
      <c r="BK1"/>
      <c r="BL1"/>
      <c r="BM1"/>
      <c r="BN1"/>
      <c r="BO1"/>
      <c r="BP1"/>
      <c r="BQ1"/>
      <c r="BR1"/>
      <c r="BS1"/>
      <c r="BT1"/>
      <c r="BU1"/>
      <c r="BV1"/>
      <c r="BW1"/>
      <c r="BX1"/>
      <c r="BY1"/>
      <c r="BZ1"/>
    </row>
    <row r="2" spans="1:84">
      <c r="A2" s="5" t="s">
        <v>46</v>
      </c>
      <c r="C2" s="13"/>
      <c r="D2" s="57"/>
      <c r="E2" s="14"/>
      <c r="F2" s="57"/>
      <c r="G2" s="57"/>
      <c r="H2" s="57"/>
      <c r="I2" s="57"/>
      <c r="J2" s="57"/>
      <c r="K2" s="57"/>
      <c r="L2" s="57"/>
      <c r="M2" s="57"/>
      <c r="N2" s="57"/>
      <c r="O2" s="57"/>
      <c r="P2" s="57"/>
      <c r="Q2" s="57"/>
      <c r="R2" s="115"/>
      <c r="S2"/>
      <c r="T2" s="57"/>
      <c r="U2" s="115"/>
      <c r="V2"/>
      <c r="W2" s="57"/>
      <c r="X2" s="115"/>
      <c r="Y2"/>
      <c r="Z2" s="57"/>
      <c r="AA2" s="115"/>
      <c r="AB2"/>
      <c r="AC2" s="57"/>
      <c r="AD2" s="115"/>
      <c r="AE2"/>
      <c r="AF2" s="57"/>
      <c r="AG2" s="115"/>
      <c r="AH2"/>
      <c r="AI2" s="172"/>
      <c r="AJ2" s="115"/>
      <c r="AK2"/>
      <c r="AL2" s="172"/>
      <c r="AM2" s="115"/>
      <c r="AN2"/>
      <c r="AO2" s="172"/>
      <c r="AP2" s="115"/>
      <c r="AQ2"/>
      <c r="AR2"/>
      <c r="AS2"/>
      <c r="AT2"/>
      <c r="AU2" s="172"/>
      <c r="AV2" s="115"/>
      <c r="AW2"/>
      <c r="AX2" s="172"/>
      <c r="AY2" s="115"/>
      <c r="AZ2"/>
    </row>
    <row r="3" spans="1:84">
      <c r="A3" s="65" t="s">
        <v>78</v>
      </c>
      <c r="B3" s="4"/>
      <c r="C3" s="4"/>
      <c r="E3" s="4"/>
      <c r="F3" s="4"/>
      <c r="G3" s="4"/>
      <c r="H3" s="4"/>
      <c r="I3" s="4"/>
      <c r="J3" s="4"/>
      <c r="K3" s="4"/>
      <c r="L3" s="4"/>
      <c r="M3" s="4"/>
      <c r="N3" s="4"/>
      <c r="O3" s="4"/>
      <c r="P3" s="4"/>
      <c r="Q3" s="4"/>
      <c r="R3" s="115"/>
      <c r="S3"/>
      <c r="T3" s="4"/>
      <c r="U3" s="115"/>
      <c r="V3"/>
      <c r="W3" s="4"/>
      <c r="X3" s="115"/>
      <c r="Y3"/>
      <c r="Z3" s="4"/>
      <c r="AA3" s="115"/>
      <c r="AB3"/>
      <c r="AC3" s="4"/>
      <c r="AD3" s="115"/>
      <c r="AE3"/>
      <c r="AF3" s="4"/>
      <c r="AG3" s="115"/>
      <c r="AH3"/>
      <c r="AI3" s="4"/>
      <c r="AJ3" s="115"/>
      <c r="AK3"/>
      <c r="AL3" s="4"/>
      <c r="AM3" s="115"/>
      <c r="AN3"/>
      <c r="AO3" s="4"/>
      <c r="AP3" s="115"/>
      <c r="AQ3"/>
      <c r="AR3"/>
      <c r="AS3"/>
      <c r="AT3"/>
      <c r="AU3" s="4"/>
      <c r="AV3" s="115"/>
      <c r="AW3"/>
      <c r="AX3" s="4"/>
      <c r="AY3" s="115"/>
      <c r="AZ3"/>
    </row>
    <row r="4" spans="1:84" ht="6.9" customHeight="1" thickBot="1">
      <c r="A4" s="16" t="s">
        <v>4</v>
      </c>
      <c r="B4" s="4" t="s">
        <v>4</v>
      </c>
      <c r="C4" s="18"/>
      <c r="D4" s="4"/>
      <c r="E4" s="4"/>
      <c r="F4" s="4"/>
      <c r="G4" s="4"/>
      <c r="H4" s="4"/>
      <c r="I4" s="4"/>
      <c r="J4" s="4"/>
      <c r="K4" s="4"/>
      <c r="L4" s="4"/>
      <c r="M4" s="4"/>
      <c r="N4" s="4"/>
      <c r="O4" s="4"/>
      <c r="P4" s="4"/>
      <c r="Q4" s="111"/>
      <c r="R4" s="112"/>
      <c r="S4"/>
      <c r="T4" s="111"/>
      <c r="U4" s="112"/>
      <c r="V4"/>
      <c r="W4" s="111"/>
      <c r="X4" s="112"/>
      <c r="Y4"/>
      <c r="Z4" s="111"/>
      <c r="AA4" s="112"/>
      <c r="AB4"/>
      <c r="AC4" s="111"/>
      <c r="AD4" s="112"/>
      <c r="AE4"/>
      <c r="AF4" s="111"/>
      <c r="AG4" s="112"/>
      <c r="AH4"/>
      <c r="AI4" s="111"/>
      <c r="AJ4" s="112"/>
      <c r="AK4"/>
      <c r="AL4" s="111"/>
      <c r="AM4" s="112"/>
      <c r="AN4"/>
      <c r="AO4" s="111"/>
      <c r="AP4" s="112"/>
      <c r="AQ4"/>
      <c r="AR4"/>
      <c r="AS4"/>
      <c r="AT4"/>
      <c r="AU4" s="111"/>
      <c r="AV4" s="112"/>
      <c r="AW4"/>
      <c r="AX4" s="111"/>
      <c r="AY4" s="112"/>
      <c r="AZ4"/>
    </row>
    <row r="5" spans="1:84" ht="14.1" customHeight="1" thickTop="1">
      <c r="A5" s="19" t="s">
        <v>4</v>
      </c>
      <c r="B5" s="343">
        <v>35429</v>
      </c>
      <c r="C5" s="341"/>
      <c r="D5" s="342"/>
      <c r="E5" s="343">
        <v>35794</v>
      </c>
      <c r="F5" s="341"/>
      <c r="G5" s="342"/>
      <c r="H5" s="341">
        <v>36159</v>
      </c>
      <c r="I5" s="341"/>
      <c r="J5" s="342"/>
      <c r="K5" s="341">
        <v>36524</v>
      </c>
      <c r="L5" s="341"/>
      <c r="M5" s="342"/>
      <c r="N5" s="341">
        <v>36890</v>
      </c>
      <c r="O5" s="341"/>
      <c r="P5" s="342"/>
      <c r="Q5" s="341">
        <v>37255</v>
      </c>
      <c r="R5" s="341"/>
      <c r="S5" s="342"/>
      <c r="T5" s="341">
        <v>37620</v>
      </c>
      <c r="U5" s="341"/>
      <c r="V5" s="342"/>
      <c r="W5" s="341">
        <v>37985</v>
      </c>
      <c r="X5" s="341"/>
      <c r="Y5" s="342"/>
      <c r="Z5" s="341">
        <v>38351</v>
      </c>
      <c r="AA5" s="341"/>
      <c r="AB5" s="342"/>
      <c r="AC5" s="341">
        <v>38716</v>
      </c>
      <c r="AD5" s="341"/>
      <c r="AE5" s="342"/>
      <c r="AF5" s="341">
        <v>39081</v>
      </c>
      <c r="AG5" s="341"/>
      <c r="AH5" s="342"/>
      <c r="AI5" s="338">
        <v>39446</v>
      </c>
      <c r="AJ5" s="336"/>
      <c r="AK5" s="337"/>
      <c r="AL5" s="338">
        <v>39812</v>
      </c>
      <c r="AM5" s="336"/>
      <c r="AN5" s="337"/>
      <c r="AO5" s="338">
        <v>40177</v>
      </c>
      <c r="AP5" s="336"/>
      <c r="AQ5" s="337"/>
      <c r="AR5" s="338">
        <v>40542</v>
      </c>
      <c r="AS5" s="336"/>
      <c r="AT5" s="337"/>
      <c r="AU5" s="338">
        <v>40907</v>
      </c>
      <c r="AV5" s="336"/>
      <c r="AW5" s="337"/>
      <c r="AX5" s="338">
        <v>41273</v>
      </c>
      <c r="AY5" s="336"/>
      <c r="AZ5" s="337"/>
    </row>
    <row r="6" spans="1:84">
      <c r="A6" s="20" t="s">
        <v>5</v>
      </c>
      <c r="B6" s="23" t="s">
        <v>26</v>
      </c>
      <c r="C6" s="21" t="s">
        <v>27</v>
      </c>
      <c r="D6" s="22" t="s">
        <v>25</v>
      </c>
      <c r="E6" s="69" t="s">
        <v>26</v>
      </c>
      <c r="F6" s="63" t="s">
        <v>27</v>
      </c>
      <c r="G6" s="68" t="s">
        <v>25</v>
      </c>
      <c r="H6" s="63" t="s">
        <v>26</v>
      </c>
      <c r="I6" s="63" t="s">
        <v>27</v>
      </c>
      <c r="J6" s="68" t="s">
        <v>25</v>
      </c>
      <c r="K6" s="63" t="s">
        <v>26</v>
      </c>
      <c r="L6" s="63" t="s">
        <v>27</v>
      </c>
      <c r="M6" s="68" t="s">
        <v>25</v>
      </c>
      <c r="N6" s="63" t="s">
        <v>26</v>
      </c>
      <c r="O6" s="63" t="s">
        <v>27</v>
      </c>
      <c r="P6" s="68" t="s">
        <v>25</v>
      </c>
      <c r="Q6" s="63" t="s">
        <v>26</v>
      </c>
      <c r="R6" s="63" t="s">
        <v>27</v>
      </c>
      <c r="S6" s="68" t="s">
        <v>25</v>
      </c>
      <c r="T6" s="63" t="s">
        <v>26</v>
      </c>
      <c r="U6" s="63" t="s">
        <v>27</v>
      </c>
      <c r="V6" s="68" t="s">
        <v>25</v>
      </c>
      <c r="W6" s="63" t="s">
        <v>26</v>
      </c>
      <c r="X6" s="63" t="s">
        <v>27</v>
      </c>
      <c r="Y6" s="68" t="s">
        <v>25</v>
      </c>
      <c r="Z6" s="63" t="s">
        <v>26</v>
      </c>
      <c r="AA6" s="63" t="s">
        <v>27</v>
      </c>
      <c r="AB6" s="68" t="s">
        <v>25</v>
      </c>
      <c r="AC6" s="63" t="s">
        <v>26</v>
      </c>
      <c r="AD6" s="63" t="s">
        <v>27</v>
      </c>
      <c r="AE6" s="68" t="s">
        <v>25</v>
      </c>
      <c r="AF6" s="63" t="s">
        <v>26</v>
      </c>
      <c r="AG6" s="63" t="s">
        <v>27</v>
      </c>
      <c r="AH6" s="68" t="s">
        <v>25</v>
      </c>
      <c r="AI6" s="63" t="s">
        <v>26</v>
      </c>
      <c r="AJ6" s="63" t="s">
        <v>27</v>
      </c>
      <c r="AK6" s="68" t="s">
        <v>25</v>
      </c>
      <c r="AL6" s="63" t="s">
        <v>26</v>
      </c>
      <c r="AM6" s="63" t="s">
        <v>27</v>
      </c>
      <c r="AN6" s="68" t="s">
        <v>25</v>
      </c>
      <c r="AO6" s="63" t="s">
        <v>26</v>
      </c>
      <c r="AP6" s="63" t="s">
        <v>27</v>
      </c>
      <c r="AQ6" s="68" t="s">
        <v>25</v>
      </c>
      <c r="AR6" s="63" t="s">
        <v>26</v>
      </c>
      <c r="AS6" s="63" t="s">
        <v>27</v>
      </c>
      <c r="AT6" s="68" t="s">
        <v>25</v>
      </c>
      <c r="AU6" s="63" t="s">
        <v>26</v>
      </c>
      <c r="AV6" s="63" t="s">
        <v>27</v>
      </c>
      <c r="AW6" s="68" t="s">
        <v>25</v>
      </c>
      <c r="AX6" s="63" t="s">
        <v>26</v>
      </c>
      <c r="AY6" s="63" t="s">
        <v>27</v>
      </c>
      <c r="AZ6" s="68" t="s">
        <v>25</v>
      </c>
      <c r="CA6" s="63" t="s">
        <v>26</v>
      </c>
      <c r="CB6" s="63" t="s">
        <v>27</v>
      </c>
      <c r="CC6" s="68" t="s">
        <v>25</v>
      </c>
      <c r="CD6" s="63" t="s">
        <v>26</v>
      </c>
      <c r="CE6" s="63" t="s">
        <v>27</v>
      </c>
      <c r="CF6" s="68" t="s">
        <v>25</v>
      </c>
    </row>
    <row r="7" spans="1:84" s="64" customFormat="1" ht="14.1" customHeight="1">
      <c r="A7" s="78" t="s">
        <v>6</v>
      </c>
      <c r="B7" s="77">
        <v>46474</v>
      </c>
      <c r="C7" s="24">
        <v>43581</v>
      </c>
      <c r="D7" s="75">
        <v>90055</v>
      </c>
      <c r="E7" s="76">
        <v>46299</v>
      </c>
      <c r="F7" s="24">
        <v>43358</v>
      </c>
      <c r="G7" s="74">
        <v>89657</v>
      </c>
      <c r="H7" s="77">
        <v>46044</v>
      </c>
      <c r="I7" s="24">
        <v>42960</v>
      </c>
      <c r="J7" s="74">
        <v>89004</v>
      </c>
      <c r="K7" s="77">
        <v>45583</v>
      </c>
      <c r="L7" s="24">
        <v>42573</v>
      </c>
      <c r="M7" s="74">
        <v>88156</v>
      </c>
      <c r="N7" s="77">
        <v>45838</v>
      </c>
      <c r="O7" s="24">
        <v>42990</v>
      </c>
      <c r="P7" s="74">
        <v>88828</v>
      </c>
      <c r="Q7" s="77">
        <v>47130</v>
      </c>
      <c r="R7" s="24">
        <v>44119</v>
      </c>
      <c r="S7" s="74">
        <v>91249</v>
      </c>
      <c r="T7" s="77">
        <v>48980</v>
      </c>
      <c r="U7" s="24">
        <v>45824</v>
      </c>
      <c r="V7" s="74">
        <v>94804</v>
      </c>
      <c r="W7" s="125">
        <v>53297</v>
      </c>
      <c r="X7" s="34">
        <v>49482</v>
      </c>
      <c r="Y7" s="74">
        <v>102779</v>
      </c>
      <c r="Z7" s="125">
        <v>56337</v>
      </c>
      <c r="AA7" s="125">
        <v>52694</v>
      </c>
      <c r="AB7" s="74">
        <v>109031</v>
      </c>
      <c r="AC7" s="125">
        <v>58025</v>
      </c>
      <c r="AD7" s="125">
        <v>54458</v>
      </c>
      <c r="AE7" s="74">
        <v>112483</v>
      </c>
      <c r="AF7" s="125">
        <v>59309</v>
      </c>
      <c r="AG7" s="125">
        <v>55504</v>
      </c>
      <c r="AH7" s="74">
        <v>114813</v>
      </c>
      <c r="AI7" s="125">
        <v>61512</v>
      </c>
      <c r="AJ7" s="125">
        <v>57756</v>
      </c>
      <c r="AK7" s="74">
        <v>119268</v>
      </c>
      <c r="AL7" s="125">
        <v>62951</v>
      </c>
      <c r="AM7" s="125">
        <v>59274</v>
      </c>
      <c r="AN7" s="74">
        <v>122225</v>
      </c>
      <c r="AO7" s="125">
        <v>63409</v>
      </c>
      <c r="AP7" s="125">
        <v>59665</v>
      </c>
      <c r="AQ7" s="74">
        <v>123074</v>
      </c>
      <c r="AR7" s="125">
        <v>63124</v>
      </c>
      <c r="AS7" s="125">
        <v>59364</v>
      </c>
      <c r="AT7" s="74">
        <v>122488</v>
      </c>
      <c r="AU7" s="125">
        <v>61658</v>
      </c>
      <c r="AV7" s="125">
        <v>57745</v>
      </c>
      <c r="AW7" s="74">
        <v>119403</v>
      </c>
      <c r="AX7" s="125">
        <v>59097</v>
      </c>
      <c r="AY7" s="125">
        <v>55334</v>
      </c>
      <c r="AZ7" s="74">
        <v>114431</v>
      </c>
      <c r="BA7"/>
      <c r="BB7"/>
      <c r="BC7"/>
      <c r="BD7"/>
      <c r="BE7"/>
      <c r="BF7"/>
      <c r="BG7"/>
      <c r="BH7"/>
      <c r="BI7"/>
      <c r="BJ7"/>
      <c r="BK7"/>
      <c r="BL7"/>
      <c r="BM7"/>
      <c r="BN7"/>
      <c r="BO7"/>
      <c r="BP7"/>
      <c r="BQ7"/>
      <c r="BR7"/>
      <c r="BS7"/>
      <c r="BT7"/>
      <c r="BU7"/>
      <c r="BV7"/>
      <c r="BW7"/>
      <c r="BX7"/>
      <c r="BY7"/>
      <c r="BZ7"/>
      <c r="CA7" s="125">
        <v>-62951</v>
      </c>
      <c r="CB7" s="125">
        <v>-59274</v>
      </c>
      <c r="CC7" s="125">
        <v>-122225</v>
      </c>
      <c r="CD7" s="125">
        <v>-63409</v>
      </c>
      <c r="CE7" s="125">
        <v>-59665</v>
      </c>
      <c r="CF7" s="125">
        <v>-123074</v>
      </c>
    </row>
    <row r="8" spans="1:84" s="64" customFormat="1" ht="14.1" customHeight="1">
      <c r="A8" s="79" t="s">
        <v>7</v>
      </c>
      <c r="B8" s="77">
        <v>54828</v>
      </c>
      <c r="C8" s="24">
        <v>51979</v>
      </c>
      <c r="D8" s="75">
        <v>106807</v>
      </c>
      <c r="E8" s="76">
        <v>53510</v>
      </c>
      <c r="F8" s="24">
        <v>50798</v>
      </c>
      <c r="G8" s="74">
        <v>104308</v>
      </c>
      <c r="H8" s="77">
        <v>52179</v>
      </c>
      <c r="I8" s="24">
        <v>49387</v>
      </c>
      <c r="J8" s="74">
        <v>101566</v>
      </c>
      <c r="K8" s="77">
        <v>50907</v>
      </c>
      <c r="L8" s="24">
        <v>48457</v>
      </c>
      <c r="M8" s="74">
        <v>99364</v>
      </c>
      <c r="N8" s="77">
        <v>50479</v>
      </c>
      <c r="O8" s="24">
        <v>47916</v>
      </c>
      <c r="P8" s="74">
        <v>98395</v>
      </c>
      <c r="Q8" s="77">
        <v>50706</v>
      </c>
      <c r="R8" s="24">
        <v>48085</v>
      </c>
      <c r="S8" s="74">
        <v>98791</v>
      </c>
      <c r="T8" s="77">
        <v>52356</v>
      </c>
      <c r="U8" s="24">
        <v>49527</v>
      </c>
      <c r="V8" s="74">
        <v>101883</v>
      </c>
      <c r="W8" s="125">
        <v>55434</v>
      </c>
      <c r="X8" s="34">
        <v>52428</v>
      </c>
      <c r="Y8" s="74">
        <v>107862</v>
      </c>
      <c r="Z8" s="125">
        <v>58055</v>
      </c>
      <c r="AA8" s="125">
        <v>54848</v>
      </c>
      <c r="AB8" s="74">
        <v>112903</v>
      </c>
      <c r="AC8" s="125">
        <v>59774</v>
      </c>
      <c r="AD8" s="125">
        <v>56157</v>
      </c>
      <c r="AE8" s="74">
        <v>115931</v>
      </c>
      <c r="AF8" s="125">
        <v>61685</v>
      </c>
      <c r="AG8" s="125">
        <v>58170</v>
      </c>
      <c r="AH8" s="74">
        <v>119855</v>
      </c>
      <c r="AI8" s="125">
        <v>64433</v>
      </c>
      <c r="AJ8" s="125">
        <v>60390</v>
      </c>
      <c r="AK8" s="74">
        <v>124823</v>
      </c>
      <c r="AL8" s="125">
        <v>68059</v>
      </c>
      <c r="AM8" s="125">
        <v>63907</v>
      </c>
      <c r="AN8" s="74">
        <v>131966</v>
      </c>
      <c r="AO8" s="125">
        <v>70758</v>
      </c>
      <c r="AP8" s="125">
        <v>66603</v>
      </c>
      <c r="AQ8" s="74">
        <v>137361</v>
      </c>
      <c r="AR8" s="125">
        <v>72655</v>
      </c>
      <c r="AS8" s="125">
        <v>68406</v>
      </c>
      <c r="AT8" s="74">
        <v>141061</v>
      </c>
      <c r="AU8" s="125">
        <v>72316</v>
      </c>
      <c r="AV8" s="125">
        <v>68050</v>
      </c>
      <c r="AW8" s="74">
        <v>140366</v>
      </c>
      <c r="AX8" s="125">
        <v>71198</v>
      </c>
      <c r="AY8" s="125">
        <v>67262</v>
      </c>
      <c r="AZ8" s="74">
        <v>138460</v>
      </c>
      <c r="BA8"/>
      <c r="BB8"/>
      <c r="BC8"/>
      <c r="BD8"/>
      <c r="BE8"/>
      <c r="BF8"/>
      <c r="BG8"/>
      <c r="BH8"/>
      <c r="BI8"/>
      <c r="BJ8"/>
      <c r="BK8"/>
      <c r="BL8"/>
      <c r="BM8"/>
      <c r="BN8"/>
      <c r="BO8"/>
      <c r="BP8"/>
      <c r="BQ8"/>
      <c r="BR8"/>
      <c r="BS8"/>
      <c r="BT8"/>
      <c r="BU8"/>
      <c r="BV8"/>
      <c r="BW8"/>
      <c r="BX8"/>
      <c r="BY8"/>
      <c r="BZ8"/>
      <c r="CA8" s="125">
        <v>-68059</v>
      </c>
      <c r="CB8" s="125">
        <v>-63907</v>
      </c>
      <c r="CC8" s="125">
        <v>-131966</v>
      </c>
      <c r="CD8" s="125">
        <v>-70758</v>
      </c>
      <c r="CE8" s="125">
        <v>-66603</v>
      </c>
      <c r="CF8" s="125">
        <v>-137361</v>
      </c>
    </row>
    <row r="9" spans="1:84" s="64" customFormat="1" ht="14.1" customHeight="1">
      <c r="A9" s="78" t="s">
        <v>8</v>
      </c>
      <c r="B9" s="77">
        <v>59504</v>
      </c>
      <c r="C9" s="24">
        <v>56199</v>
      </c>
      <c r="D9" s="75">
        <v>115703</v>
      </c>
      <c r="E9" s="76">
        <v>58448</v>
      </c>
      <c r="F9" s="24">
        <v>55442</v>
      </c>
      <c r="G9" s="74">
        <v>113890</v>
      </c>
      <c r="H9" s="77">
        <v>57574</v>
      </c>
      <c r="I9" s="24">
        <v>55040</v>
      </c>
      <c r="J9" s="74">
        <v>112614</v>
      </c>
      <c r="K9" s="77">
        <v>56781</v>
      </c>
      <c r="L9" s="24">
        <v>54043</v>
      </c>
      <c r="M9" s="74">
        <v>110824</v>
      </c>
      <c r="N9" s="77">
        <v>56565</v>
      </c>
      <c r="O9" s="24">
        <v>53409</v>
      </c>
      <c r="P9" s="74">
        <v>109974</v>
      </c>
      <c r="Q9" s="77">
        <v>56354</v>
      </c>
      <c r="R9" s="24">
        <v>53498</v>
      </c>
      <c r="S9" s="74">
        <v>109852</v>
      </c>
      <c r="T9" s="77">
        <v>56893</v>
      </c>
      <c r="U9" s="24">
        <v>54089</v>
      </c>
      <c r="V9" s="74">
        <v>110982</v>
      </c>
      <c r="W9" s="125">
        <v>59206</v>
      </c>
      <c r="X9" s="34">
        <v>56135</v>
      </c>
      <c r="Y9" s="74">
        <v>115341</v>
      </c>
      <c r="Z9" s="125">
        <v>60806</v>
      </c>
      <c r="AA9" s="125">
        <v>57989</v>
      </c>
      <c r="AB9" s="74">
        <v>118795</v>
      </c>
      <c r="AC9" s="125">
        <v>61563</v>
      </c>
      <c r="AD9" s="125">
        <v>58698</v>
      </c>
      <c r="AE9" s="74">
        <v>120261</v>
      </c>
      <c r="AF9" s="125">
        <v>62738</v>
      </c>
      <c r="AG9" s="125">
        <v>59478</v>
      </c>
      <c r="AH9" s="74">
        <v>122216</v>
      </c>
      <c r="AI9" s="125">
        <v>64837</v>
      </c>
      <c r="AJ9" s="125">
        <v>61488</v>
      </c>
      <c r="AK9" s="74">
        <v>126325</v>
      </c>
      <c r="AL9" s="125">
        <v>66846</v>
      </c>
      <c r="AM9" s="125">
        <v>63065</v>
      </c>
      <c r="AN9" s="74">
        <v>129911</v>
      </c>
      <c r="AO9" s="125">
        <v>68359</v>
      </c>
      <c r="AP9" s="125">
        <v>64346</v>
      </c>
      <c r="AQ9" s="74">
        <v>132705</v>
      </c>
      <c r="AR9" s="125">
        <v>69347</v>
      </c>
      <c r="AS9" s="125">
        <v>65513</v>
      </c>
      <c r="AT9" s="74">
        <v>134860</v>
      </c>
      <c r="AU9" s="125">
        <v>69807</v>
      </c>
      <c r="AV9" s="125">
        <v>66133</v>
      </c>
      <c r="AW9" s="74">
        <v>135940</v>
      </c>
      <c r="AX9" s="125">
        <v>70205</v>
      </c>
      <c r="AY9" s="125">
        <v>65874</v>
      </c>
      <c r="AZ9" s="74">
        <v>136079</v>
      </c>
      <c r="BA9"/>
      <c r="BB9"/>
      <c r="BC9"/>
      <c r="BD9"/>
      <c r="BE9"/>
      <c r="BF9"/>
      <c r="BG9"/>
      <c r="BH9"/>
      <c r="BI9"/>
      <c r="BJ9"/>
      <c r="BK9"/>
      <c r="BL9"/>
      <c r="BM9"/>
      <c r="BN9"/>
      <c r="BO9"/>
      <c r="BP9"/>
      <c r="BQ9"/>
      <c r="BR9"/>
      <c r="BS9"/>
      <c r="BT9"/>
      <c r="BU9"/>
      <c r="BV9"/>
      <c r="BW9"/>
      <c r="BX9"/>
      <c r="BY9"/>
      <c r="BZ9"/>
      <c r="CA9" s="125">
        <v>-66846</v>
      </c>
      <c r="CB9" s="125">
        <v>-63065</v>
      </c>
      <c r="CC9" s="125">
        <v>-129911</v>
      </c>
      <c r="CD9" s="125">
        <v>-68359</v>
      </c>
      <c r="CE9" s="125">
        <v>-64346</v>
      </c>
      <c r="CF9" s="125">
        <v>-132705</v>
      </c>
    </row>
    <row r="10" spans="1:84" s="64" customFormat="1" ht="14.1" customHeight="1">
      <c r="A10" s="78" t="s">
        <v>9</v>
      </c>
      <c r="B10" s="77">
        <v>54664</v>
      </c>
      <c r="C10" s="24">
        <v>53518</v>
      </c>
      <c r="D10" s="75">
        <v>108182</v>
      </c>
      <c r="E10" s="76">
        <v>59001</v>
      </c>
      <c r="F10" s="24">
        <v>56636</v>
      </c>
      <c r="G10" s="74">
        <v>115637</v>
      </c>
      <c r="H10" s="77">
        <v>59308</v>
      </c>
      <c r="I10" s="24">
        <v>56195</v>
      </c>
      <c r="J10" s="74">
        <v>115503</v>
      </c>
      <c r="K10" s="77">
        <v>58406</v>
      </c>
      <c r="L10" s="24">
        <v>55527</v>
      </c>
      <c r="M10" s="74">
        <v>113933</v>
      </c>
      <c r="N10" s="77">
        <v>57855</v>
      </c>
      <c r="O10" s="24">
        <v>55234</v>
      </c>
      <c r="P10" s="74">
        <v>113089</v>
      </c>
      <c r="Q10" s="77">
        <v>58217</v>
      </c>
      <c r="R10" s="24">
        <v>55422</v>
      </c>
      <c r="S10" s="74">
        <v>113639</v>
      </c>
      <c r="T10" s="77">
        <v>59042</v>
      </c>
      <c r="U10" s="24">
        <v>56414</v>
      </c>
      <c r="V10" s="74">
        <v>115456</v>
      </c>
      <c r="W10" s="125">
        <v>61606</v>
      </c>
      <c r="X10" s="34">
        <v>59164</v>
      </c>
      <c r="Y10" s="74">
        <v>120770</v>
      </c>
      <c r="Z10" s="125">
        <v>63643</v>
      </c>
      <c r="AA10" s="125">
        <v>60879</v>
      </c>
      <c r="AB10" s="74">
        <v>124522</v>
      </c>
      <c r="AC10" s="125">
        <v>65048</v>
      </c>
      <c r="AD10" s="125">
        <v>61646</v>
      </c>
      <c r="AE10" s="74">
        <v>126694</v>
      </c>
      <c r="AF10" s="125">
        <v>65741</v>
      </c>
      <c r="AG10" s="125">
        <v>62379</v>
      </c>
      <c r="AH10" s="74">
        <v>128120</v>
      </c>
      <c r="AI10" s="125">
        <v>66744</v>
      </c>
      <c r="AJ10" s="125">
        <v>63383</v>
      </c>
      <c r="AK10" s="74">
        <v>130127</v>
      </c>
      <c r="AL10" s="125">
        <v>67699</v>
      </c>
      <c r="AM10" s="125">
        <v>64414</v>
      </c>
      <c r="AN10" s="74">
        <v>132113</v>
      </c>
      <c r="AO10" s="125">
        <v>68239</v>
      </c>
      <c r="AP10" s="125">
        <v>65532</v>
      </c>
      <c r="AQ10" s="74">
        <v>133771</v>
      </c>
      <c r="AR10" s="125">
        <v>68775</v>
      </c>
      <c r="AS10" s="125">
        <v>65831</v>
      </c>
      <c r="AT10" s="74">
        <v>134606</v>
      </c>
      <c r="AU10" s="125">
        <v>68472</v>
      </c>
      <c r="AV10" s="125">
        <v>65389</v>
      </c>
      <c r="AW10" s="74">
        <v>133861</v>
      </c>
      <c r="AX10" s="125">
        <v>68255</v>
      </c>
      <c r="AY10" s="125">
        <v>65024</v>
      </c>
      <c r="AZ10" s="74">
        <v>133279</v>
      </c>
      <c r="BA10"/>
      <c r="BB10"/>
      <c r="BC10"/>
      <c r="BD10"/>
      <c r="BE10"/>
      <c r="BF10"/>
      <c r="BG10"/>
      <c r="BH10"/>
      <c r="BI10"/>
      <c r="BJ10"/>
      <c r="BK10"/>
      <c r="BL10"/>
      <c r="BM10"/>
      <c r="BN10"/>
      <c r="BO10"/>
      <c r="BP10"/>
      <c r="BQ10"/>
      <c r="BR10"/>
      <c r="BS10"/>
      <c r="BT10"/>
      <c r="BU10"/>
      <c r="BV10"/>
      <c r="BW10"/>
      <c r="BX10"/>
      <c r="BY10"/>
      <c r="BZ10"/>
      <c r="CA10" s="125">
        <v>-67699</v>
      </c>
      <c r="CB10" s="125">
        <v>-64414</v>
      </c>
      <c r="CC10" s="125">
        <v>-132113</v>
      </c>
      <c r="CD10" s="125">
        <v>-68239</v>
      </c>
      <c r="CE10" s="125">
        <v>-65532</v>
      </c>
      <c r="CF10" s="125">
        <v>-133771</v>
      </c>
    </row>
    <row r="11" spans="1:84" s="64" customFormat="1" ht="14.1" customHeight="1">
      <c r="A11" s="78" t="s">
        <v>10</v>
      </c>
      <c r="B11" s="77">
        <v>25384</v>
      </c>
      <c r="C11" s="24">
        <v>31222</v>
      </c>
      <c r="D11" s="75">
        <v>56606</v>
      </c>
      <c r="E11" s="76">
        <v>29727</v>
      </c>
      <c r="F11" s="24">
        <v>34985</v>
      </c>
      <c r="G11" s="74">
        <v>64712</v>
      </c>
      <c r="H11" s="77">
        <v>32243</v>
      </c>
      <c r="I11" s="24">
        <v>36956</v>
      </c>
      <c r="J11" s="74">
        <v>69199</v>
      </c>
      <c r="K11" s="77">
        <v>32685</v>
      </c>
      <c r="L11" s="24">
        <v>37024</v>
      </c>
      <c r="M11" s="74">
        <v>69709</v>
      </c>
      <c r="N11" s="77">
        <v>34880</v>
      </c>
      <c r="O11" s="24">
        <v>38339</v>
      </c>
      <c r="P11" s="74">
        <v>73219</v>
      </c>
      <c r="Q11" s="77">
        <v>37011</v>
      </c>
      <c r="R11" s="24">
        <v>40138</v>
      </c>
      <c r="S11" s="74">
        <v>77149</v>
      </c>
      <c r="T11" s="77">
        <v>39927</v>
      </c>
      <c r="U11" s="24">
        <v>42957</v>
      </c>
      <c r="V11" s="74">
        <v>82884</v>
      </c>
      <c r="W11" s="125">
        <v>42944</v>
      </c>
      <c r="X11" s="34">
        <v>46351</v>
      </c>
      <c r="Y11" s="74">
        <v>89295</v>
      </c>
      <c r="Z11" s="125">
        <v>45374</v>
      </c>
      <c r="AA11" s="125">
        <v>48930</v>
      </c>
      <c r="AB11" s="74">
        <v>94304</v>
      </c>
      <c r="AC11" s="125">
        <v>46015</v>
      </c>
      <c r="AD11" s="125">
        <v>49703</v>
      </c>
      <c r="AE11" s="74">
        <v>95718</v>
      </c>
      <c r="AF11" s="125">
        <v>47580</v>
      </c>
      <c r="AG11" s="125">
        <v>50861</v>
      </c>
      <c r="AH11" s="74">
        <v>98441</v>
      </c>
      <c r="AI11" s="125">
        <v>49191</v>
      </c>
      <c r="AJ11" s="125">
        <v>52286</v>
      </c>
      <c r="AK11" s="74">
        <v>101477</v>
      </c>
      <c r="AL11" s="125">
        <v>51356</v>
      </c>
      <c r="AM11" s="125">
        <v>54755</v>
      </c>
      <c r="AN11" s="74">
        <v>106111</v>
      </c>
      <c r="AO11" s="125">
        <v>53233</v>
      </c>
      <c r="AP11" s="125">
        <v>55891</v>
      </c>
      <c r="AQ11" s="74">
        <v>109124</v>
      </c>
      <c r="AR11" s="125">
        <v>53847</v>
      </c>
      <c r="AS11" s="125">
        <v>56039</v>
      </c>
      <c r="AT11" s="74">
        <v>109886</v>
      </c>
      <c r="AU11" s="125">
        <v>52349</v>
      </c>
      <c r="AV11" s="125">
        <v>54770</v>
      </c>
      <c r="AW11" s="74">
        <v>107119</v>
      </c>
      <c r="AX11" s="125">
        <v>50529</v>
      </c>
      <c r="AY11" s="125">
        <v>53089</v>
      </c>
      <c r="AZ11" s="74">
        <v>103618</v>
      </c>
      <c r="BA11"/>
      <c r="BB11"/>
      <c r="BC11"/>
      <c r="BD11"/>
      <c r="BE11"/>
      <c r="BF11"/>
      <c r="BG11"/>
      <c r="BH11"/>
      <c r="BI11"/>
      <c r="BJ11"/>
      <c r="BK11"/>
      <c r="BL11"/>
      <c r="BM11"/>
      <c r="BN11"/>
      <c r="BO11"/>
      <c r="BP11"/>
      <c r="BQ11"/>
      <c r="BR11"/>
      <c r="BS11"/>
      <c r="BT11"/>
      <c r="BU11"/>
      <c r="BV11"/>
      <c r="BW11"/>
      <c r="BX11"/>
      <c r="BY11"/>
      <c r="BZ11"/>
      <c r="CA11" s="125">
        <v>-51356</v>
      </c>
      <c r="CB11" s="125">
        <v>-54755</v>
      </c>
      <c r="CC11" s="125">
        <v>-106111</v>
      </c>
      <c r="CD11" s="125">
        <v>-53233</v>
      </c>
      <c r="CE11" s="125">
        <v>-55891</v>
      </c>
      <c r="CF11" s="125">
        <v>-109124</v>
      </c>
    </row>
    <row r="12" spans="1:84" s="64" customFormat="1" ht="14.1" customHeight="1">
      <c r="A12" s="78" t="s">
        <v>11</v>
      </c>
      <c r="B12" s="77">
        <v>27381</v>
      </c>
      <c r="C12" s="24">
        <v>39125</v>
      </c>
      <c r="D12" s="75">
        <v>66506</v>
      </c>
      <c r="E12" s="76">
        <v>27141</v>
      </c>
      <c r="F12" s="24">
        <v>38017</v>
      </c>
      <c r="G12" s="74">
        <v>65158</v>
      </c>
      <c r="H12" s="77">
        <v>26058</v>
      </c>
      <c r="I12" s="24">
        <v>36289</v>
      </c>
      <c r="J12" s="74">
        <v>62347</v>
      </c>
      <c r="K12" s="77">
        <v>25781</v>
      </c>
      <c r="L12" s="24">
        <v>35202</v>
      </c>
      <c r="M12" s="74">
        <v>60983</v>
      </c>
      <c r="N12" s="77">
        <v>25476</v>
      </c>
      <c r="O12" s="24">
        <v>34678</v>
      </c>
      <c r="P12" s="74">
        <v>60154</v>
      </c>
      <c r="Q12" s="77">
        <v>26596</v>
      </c>
      <c r="R12" s="24">
        <v>35778</v>
      </c>
      <c r="S12" s="74">
        <v>62374</v>
      </c>
      <c r="T12" s="77">
        <v>29826</v>
      </c>
      <c r="U12" s="24">
        <v>38741</v>
      </c>
      <c r="V12" s="74">
        <v>68567</v>
      </c>
      <c r="W12" s="125">
        <v>35861</v>
      </c>
      <c r="X12" s="34">
        <v>44794</v>
      </c>
      <c r="Y12" s="74">
        <v>80655</v>
      </c>
      <c r="Z12" s="125">
        <v>40281</v>
      </c>
      <c r="AA12" s="125">
        <v>49313</v>
      </c>
      <c r="AB12" s="74">
        <v>89594</v>
      </c>
      <c r="AC12" s="125">
        <v>42210</v>
      </c>
      <c r="AD12" s="125">
        <v>51615</v>
      </c>
      <c r="AE12" s="74">
        <v>93825</v>
      </c>
      <c r="AF12" s="125">
        <v>44089</v>
      </c>
      <c r="AG12" s="125">
        <v>53539</v>
      </c>
      <c r="AH12" s="74">
        <v>97628</v>
      </c>
      <c r="AI12" s="125">
        <v>45986</v>
      </c>
      <c r="AJ12" s="125">
        <v>55316</v>
      </c>
      <c r="AK12" s="74">
        <v>101302</v>
      </c>
      <c r="AL12" s="125">
        <v>47626</v>
      </c>
      <c r="AM12" s="125">
        <v>56537</v>
      </c>
      <c r="AN12" s="74">
        <v>104163</v>
      </c>
      <c r="AO12" s="125">
        <v>47551</v>
      </c>
      <c r="AP12" s="125">
        <v>56531</v>
      </c>
      <c r="AQ12" s="74">
        <v>104082</v>
      </c>
      <c r="AR12" s="125">
        <v>46563</v>
      </c>
      <c r="AS12" s="125">
        <v>55507</v>
      </c>
      <c r="AT12" s="74">
        <v>102070</v>
      </c>
      <c r="AU12" s="125">
        <v>44337</v>
      </c>
      <c r="AV12" s="125">
        <v>53159</v>
      </c>
      <c r="AW12" s="74">
        <v>97496</v>
      </c>
      <c r="AX12" s="125">
        <v>40926</v>
      </c>
      <c r="AY12" s="125">
        <v>49878</v>
      </c>
      <c r="AZ12" s="74">
        <v>90804</v>
      </c>
      <c r="BA12"/>
      <c r="BB12"/>
      <c r="BC12"/>
      <c r="BD12"/>
      <c r="BE12"/>
      <c r="BF12"/>
      <c r="BG12"/>
      <c r="BH12"/>
      <c r="BI12"/>
      <c r="BJ12"/>
      <c r="BK12"/>
      <c r="BL12"/>
      <c r="BM12"/>
      <c r="BN12"/>
      <c r="BO12"/>
      <c r="BP12"/>
      <c r="BQ12"/>
      <c r="BR12"/>
      <c r="BS12"/>
      <c r="BT12"/>
      <c r="BU12"/>
      <c r="BV12"/>
      <c r="BW12"/>
      <c r="BX12"/>
      <c r="BY12"/>
      <c r="BZ12"/>
      <c r="CA12" s="125">
        <v>-47626</v>
      </c>
      <c r="CB12" s="125">
        <v>-56537</v>
      </c>
      <c r="CC12" s="125">
        <v>-104163</v>
      </c>
      <c r="CD12" s="125">
        <v>-47551</v>
      </c>
      <c r="CE12" s="125">
        <v>-56531</v>
      </c>
      <c r="CF12" s="125">
        <v>-104082</v>
      </c>
    </row>
    <row r="13" spans="1:84" s="64" customFormat="1" ht="14.1" customHeight="1">
      <c r="A13" s="78" t="s">
        <v>12</v>
      </c>
      <c r="B13" s="77">
        <v>49560</v>
      </c>
      <c r="C13" s="24">
        <v>59242</v>
      </c>
      <c r="D13" s="75">
        <v>108802</v>
      </c>
      <c r="E13" s="76">
        <v>48632</v>
      </c>
      <c r="F13" s="24">
        <v>59269</v>
      </c>
      <c r="G13" s="74">
        <v>107901</v>
      </c>
      <c r="H13" s="77">
        <v>47725</v>
      </c>
      <c r="I13" s="24">
        <v>58713</v>
      </c>
      <c r="J13" s="74">
        <v>106438</v>
      </c>
      <c r="K13" s="77">
        <v>46587</v>
      </c>
      <c r="L13" s="24">
        <v>57582</v>
      </c>
      <c r="M13" s="74">
        <v>104169</v>
      </c>
      <c r="N13" s="77">
        <v>45968</v>
      </c>
      <c r="O13" s="24">
        <v>56301</v>
      </c>
      <c r="P13" s="74">
        <v>102269</v>
      </c>
      <c r="Q13" s="77">
        <v>46039</v>
      </c>
      <c r="R13" s="24">
        <v>55622</v>
      </c>
      <c r="S13" s="74">
        <v>101661</v>
      </c>
      <c r="T13" s="77">
        <v>46525</v>
      </c>
      <c r="U13" s="24">
        <v>56117</v>
      </c>
      <c r="V13" s="74">
        <v>102642</v>
      </c>
      <c r="W13" s="125">
        <v>50875</v>
      </c>
      <c r="X13" s="34">
        <v>59574</v>
      </c>
      <c r="Y13" s="74">
        <v>110449</v>
      </c>
      <c r="Z13" s="125">
        <v>54221</v>
      </c>
      <c r="AA13" s="125">
        <v>62415</v>
      </c>
      <c r="AB13" s="74">
        <v>116636</v>
      </c>
      <c r="AC13" s="125">
        <v>54859</v>
      </c>
      <c r="AD13" s="125">
        <v>63504</v>
      </c>
      <c r="AE13" s="74">
        <v>118363</v>
      </c>
      <c r="AF13" s="125">
        <v>56810</v>
      </c>
      <c r="AG13" s="125">
        <v>65428</v>
      </c>
      <c r="AH13" s="74">
        <v>122238</v>
      </c>
      <c r="AI13" s="125">
        <v>60563</v>
      </c>
      <c r="AJ13" s="125">
        <v>68497</v>
      </c>
      <c r="AK13" s="74">
        <v>129060</v>
      </c>
      <c r="AL13" s="125">
        <v>64321</v>
      </c>
      <c r="AM13" s="125">
        <v>72169</v>
      </c>
      <c r="AN13" s="74">
        <v>136490</v>
      </c>
      <c r="AO13" s="125">
        <v>67257</v>
      </c>
      <c r="AP13" s="125">
        <v>75370</v>
      </c>
      <c r="AQ13" s="74">
        <v>142627</v>
      </c>
      <c r="AR13" s="125">
        <v>69439</v>
      </c>
      <c r="AS13" s="125">
        <v>77622</v>
      </c>
      <c r="AT13" s="74">
        <v>147061</v>
      </c>
      <c r="AU13" s="125">
        <v>69060</v>
      </c>
      <c r="AV13" s="125">
        <v>78107</v>
      </c>
      <c r="AW13" s="74">
        <v>147167</v>
      </c>
      <c r="AX13" s="125">
        <v>65984</v>
      </c>
      <c r="AY13" s="125">
        <v>75925</v>
      </c>
      <c r="AZ13" s="74">
        <v>141909</v>
      </c>
      <c r="BA13"/>
      <c r="BB13"/>
      <c r="BC13"/>
      <c r="BD13"/>
      <c r="BE13"/>
      <c r="BF13"/>
      <c r="BG13"/>
      <c r="BH13"/>
      <c r="BI13"/>
      <c r="BJ13"/>
      <c r="BK13"/>
      <c r="BL13"/>
      <c r="BM13"/>
      <c r="BN13"/>
      <c r="BO13"/>
      <c r="BP13"/>
      <c r="BQ13"/>
      <c r="BR13"/>
      <c r="BS13"/>
      <c r="BT13"/>
      <c r="BU13"/>
      <c r="BV13"/>
      <c r="BW13"/>
      <c r="BX13"/>
      <c r="BY13"/>
      <c r="BZ13"/>
      <c r="CA13" s="125">
        <v>-64321</v>
      </c>
      <c r="CB13" s="125">
        <v>-72169</v>
      </c>
      <c r="CC13" s="125">
        <v>-136490</v>
      </c>
      <c r="CD13" s="125">
        <v>-67257</v>
      </c>
      <c r="CE13" s="125">
        <v>-75370</v>
      </c>
      <c r="CF13" s="125">
        <v>-142627</v>
      </c>
    </row>
    <row r="14" spans="1:84" s="64" customFormat="1" ht="14.1" customHeight="1">
      <c r="A14" s="78" t="s">
        <v>13</v>
      </c>
      <c r="B14" s="77">
        <v>58879</v>
      </c>
      <c r="C14" s="24">
        <v>66805</v>
      </c>
      <c r="D14" s="75">
        <v>125684</v>
      </c>
      <c r="E14" s="76">
        <v>56094</v>
      </c>
      <c r="F14" s="24">
        <v>64056</v>
      </c>
      <c r="G14" s="74">
        <v>120150</v>
      </c>
      <c r="H14" s="77">
        <v>54100</v>
      </c>
      <c r="I14" s="24">
        <v>62092</v>
      </c>
      <c r="J14" s="74">
        <v>116192</v>
      </c>
      <c r="K14" s="77">
        <v>52716</v>
      </c>
      <c r="L14" s="24">
        <v>60550</v>
      </c>
      <c r="M14" s="74">
        <v>113266</v>
      </c>
      <c r="N14" s="77">
        <v>52571</v>
      </c>
      <c r="O14" s="24">
        <v>60611</v>
      </c>
      <c r="P14" s="74">
        <v>113182</v>
      </c>
      <c r="Q14" s="77">
        <v>53731</v>
      </c>
      <c r="R14" s="24">
        <v>62210</v>
      </c>
      <c r="S14" s="74">
        <v>115941</v>
      </c>
      <c r="T14" s="77">
        <v>56756</v>
      </c>
      <c r="U14" s="24">
        <v>65515</v>
      </c>
      <c r="V14" s="74">
        <v>122271</v>
      </c>
      <c r="W14" s="125">
        <v>61409</v>
      </c>
      <c r="X14" s="34">
        <v>70224</v>
      </c>
      <c r="Y14" s="74">
        <v>131633</v>
      </c>
      <c r="Z14" s="125">
        <v>64676</v>
      </c>
      <c r="AA14" s="125">
        <v>73166</v>
      </c>
      <c r="AB14" s="74">
        <v>137842</v>
      </c>
      <c r="AC14" s="125">
        <v>65875</v>
      </c>
      <c r="AD14" s="125">
        <v>74109</v>
      </c>
      <c r="AE14" s="74">
        <v>139984</v>
      </c>
      <c r="AF14" s="125">
        <v>66542</v>
      </c>
      <c r="AG14" s="125">
        <v>74303</v>
      </c>
      <c r="AH14" s="74">
        <v>140845</v>
      </c>
      <c r="AI14" s="125">
        <v>67248</v>
      </c>
      <c r="AJ14" s="125">
        <v>74609</v>
      </c>
      <c r="AK14" s="74">
        <v>141857</v>
      </c>
      <c r="AL14" s="125">
        <v>68460</v>
      </c>
      <c r="AM14" s="125">
        <v>75403</v>
      </c>
      <c r="AN14" s="74">
        <v>143863</v>
      </c>
      <c r="AO14" s="125">
        <v>69254</v>
      </c>
      <c r="AP14" s="125">
        <v>75939</v>
      </c>
      <c r="AQ14" s="74">
        <v>145193</v>
      </c>
      <c r="AR14" s="125">
        <v>69358</v>
      </c>
      <c r="AS14" s="125">
        <v>76038</v>
      </c>
      <c r="AT14" s="74">
        <v>145396</v>
      </c>
      <c r="AU14" s="125">
        <v>69406</v>
      </c>
      <c r="AV14" s="125">
        <v>76174</v>
      </c>
      <c r="AW14" s="74">
        <v>145580</v>
      </c>
      <c r="AX14" s="125">
        <v>69510</v>
      </c>
      <c r="AY14" s="125">
        <v>76471</v>
      </c>
      <c r="AZ14" s="74">
        <v>145981</v>
      </c>
      <c r="BA14"/>
      <c r="BB14"/>
      <c r="BC14"/>
      <c r="BD14"/>
      <c r="BE14"/>
      <c r="BF14"/>
      <c r="BG14"/>
      <c r="BH14"/>
      <c r="BI14"/>
      <c r="BJ14"/>
      <c r="BK14"/>
      <c r="BL14"/>
      <c r="BM14"/>
      <c r="BN14"/>
      <c r="BO14"/>
      <c r="BP14"/>
      <c r="BQ14"/>
      <c r="BR14"/>
      <c r="BS14"/>
      <c r="BT14"/>
      <c r="BU14"/>
      <c r="BV14"/>
      <c r="BW14"/>
      <c r="BX14"/>
      <c r="BY14"/>
      <c r="BZ14"/>
      <c r="CA14" s="125">
        <v>-68460</v>
      </c>
      <c r="CB14" s="125">
        <v>-75403</v>
      </c>
      <c r="CC14" s="125">
        <v>-143863</v>
      </c>
      <c r="CD14" s="125">
        <v>-69254</v>
      </c>
      <c r="CE14" s="125">
        <v>-75939</v>
      </c>
      <c r="CF14" s="125">
        <v>-145193</v>
      </c>
    </row>
    <row r="15" spans="1:84" s="64" customFormat="1" ht="14.1" customHeight="1">
      <c r="A15" s="78" t="s">
        <v>14</v>
      </c>
      <c r="B15" s="77">
        <v>64662</v>
      </c>
      <c r="C15" s="24">
        <v>70814</v>
      </c>
      <c r="D15" s="75">
        <v>135476</v>
      </c>
      <c r="E15" s="76">
        <v>63962</v>
      </c>
      <c r="F15" s="24">
        <v>70653</v>
      </c>
      <c r="G15" s="74">
        <v>134615</v>
      </c>
      <c r="H15" s="77">
        <v>62989</v>
      </c>
      <c r="I15" s="24">
        <v>69677</v>
      </c>
      <c r="J15" s="74">
        <v>132666</v>
      </c>
      <c r="K15" s="77">
        <v>62110</v>
      </c>
      <c r="L15" s="24">
        <v>69219</v>
      </c>
      <c r="M15" s="74">
        <v>131329</v>
      </c>
      <c r="N15" s="77">
        <v>61031</v>
      </c>
      <c r="O15" s="24">
        <v>68269</v>
      </c>
      <c r="P15" s="74">
        <v>129300</v>
      </c>
      <c r="Q15" s="77">
        <v>60256</v>
      </c>
      <c r="R15" s="24">
        <v>67397</v>
      </c>
      <c r="S15" s="74">
        <v>127653</v>
      </c>
      <c r="T15" s="77">
        <v>60184</v>
      </c>
      <c r="U15" s="24">
        <v>66938</v>
      </c>
      <c r="V15" s="74">
        <v>127122</v>
      </c>
      <c r="W15" s="125">
        <v>62232</v>
      </c>
      <c r="X15" s="34">
        <v>68886</v>
      </c>
      <c r="Y15" s="74">
        <v>131118</v>
      </c>
      <c r="Z15" s="125">
        <v>63833</v>
      </c>
      <c r="AA15" s="125">
        <v>70349</v>
      </c>
      <c r="AB15" s="74">
        <v>134182</v>
      </c>
      <c r="AC15" s="125">
        <v>64942</v>
      </c>
      <c r="AD15" s="125">
        <v>71905</v>
      </c>
      <c r="AE15" s="74">
        <v>136847</v>
      </c>
      <c r="AF15" s="125">
        <v>67412</v>
      </c>
      <c r="AG15" s="125">
        <v>74362</v>
      </c>
      <c r="AH15" s="74">
        <v>141774</v>
      </c>
      <c r="AI15" s="125">
        <v>71530</v>
      </c>
      <c r="AJ15" s="125">
        <v>78724</v>
      </c>
      <c r="AK15" s="74">
        <v>150254</v>
      </c>
      <c r="AL15" s="125">
        <v>75261</v>
      </c>
      <c r="AM15" s="125">
        <v>82436</v>
      </c>
      <c r="AN15" s="74">
        <v>157697</v>
      </c>
      <c r="AO15" s="125">
        <v>77140</v>
      </c>
      <c r="AP15" s="125">
        <v>84284</v>
      </c>
      <c r="AQ15" s="74">
        <v>161424</v>
      </c>
      <c r="AR15" s="125">
        <v>77951</v>
      </c>
      <c r="AS15" s="125">
        <v>84699</v>
      </c>
      <c r="AT15" s="74">
        <v>162650</v>
      </c>
      <c r="AU15" s="125">
        <v>76518</v>
      </c>
      <c r="AV15" s="125">
        <v>83029</v>
      </c>
      <c r="AW15" s="74">
        <v>159547</v>
      </c>
      <c r="AX15" s="125">
        <v>73489</v>
      </c>
      <c r="AY15" s="125">
        <v>80222</v>
      </c>
      <c r="AZ15" s="74">
        <v>153711</v>
      </c>
      <c r="BA15"/>
      <c r="BB15"/>
      <c r="BC15"/>
      <c r="BD15"/>
      <c r="BE15"/>
      <c r="BF15"/>
      <c r="BG15"/>
      <c r="BH15"/>
      <c r="BI15"/>
      <c r="BJ15"/>
      <c r="BK15"/>
      <c r="BL15"/>
      <c r="BM15"/>
      <c r="BN15"/>
      <c r="BO15"/>
      <c r="BP15"/>
      <c r="BQ15"/>
      <c r="BR15"/>
      <c r="BS15"/>
      <c r="BT15"/>
      <c r="BU15"/>
      <c r="BV15"/>
      <c r="BW15"/>
      <c r="BX15"/>
      <c r="BY15"/>
      <c r="BZ15"/>
      <c r="CA15" s="125">
        <v>-75261</v>
      </c>
      <c r="CB15" s="125">
        <v>-82436</v>
      </c>
      <c r="CC15" s="125">
        <v>-157697</v>
      </c>
      <c r="CD15" s="125">
        <v>-77140</v>
      </c>
      <c r="CE15" s="125">
        <v>-84284</v>
      </c>
      <c r="CF15" s="125">
        <v>-161424</v>
      </c>
    </row>
    <row r="16" spans="1:84" s="64" customFormat="1" ht="14.1" customHeight="1">
      <c r="A16" s="78" t="s">
        <v>15</v>
      </c>
      <c r="B16" s="77">
        <v>66367</v>
      </c>
      <c r="C16" s="24">
        <v>70886</v>
      </c>
      <c r="D16" s="75">
        <v>137253</v>
      </c>
      <c r="E16" s="76">
        <v>65565</v>
      </c>
      <c r="F16" s="24">
        <v>70862</v>
      </c>
      <c r="G16" s="74">
        <v>136427</v>
      </c>
      <c r="H16" s="77">
        <v>64227</v>
      </c>
      <c r="I16" s="24">
        <v>70096</v>
      </c>
      <c r="J16" s="74">
        <v>134323</v>
      </c>
      <c r="K16" s="77">
        <v>63543</v>
      </c>
      <c r="L16" s="24">
        <v>69783</v>
      </c>
      <c r="M16" s="74">
        <v>133326</v>
      </c>
      <c r="N16" s="77">
        <v>63850</v>
      </c>
      <c r="O16" s="24">
        <v>70091</v>
      </c>
      <c r="P16" s="74">
        <v>133941</v>
      </c>
      <c r="Q16" s="77">
        <v>64438</v>
      </c>
      <c r="R16" s="24">
        <v>70718</v>
      </c>
      <c r="S16" s="74">
        <v>135156</v>
      </c>
      <c r="T16" s="77">
        <v>66005</v>
      </c>
      <c r="U16" s="24">
        <v>72349</v>
      </c>
      <c r="V16" s="74">
        <v>138354</v>
      </c>
      <c r="W16" s="125">
        <v>68744</v>
      </c>
      <c r="X16" s="34">
        <v>75051</v>
      </c>
      <c r="Y16" s="74">
        <v>143795</v>
      </c>
      <c r="Z16" s="125">
        <v>71008</v>
      </c>
      <c r="AA16" s="125">
        <v>77511</v>
      </c>
      <c r="AB16" s="74">
        <v>148519</v>
      </c>
      <c r="AC16" s="125">
        <v>71325</v>
      </c>
      <c r="AD16" s="125">
        <v>77908</v>
      </c>
      <c r="AE16" s="74">
        <v>149233</v>
      </c>
      <c r="AF16" s="125">
        <v>71273</v>
      </c>
      <c r="AG16" s="125">
        <v>77957</v>
      </c>
      <c r="AH16" s="74">
        <v>149230</v>
      </c>
      <c r="AI16" s="125">
        <v>71669</v>
      </c>
      <c r="AJ16" s="125">
        <v>77508</v>
      </c>
      <c r="AK16" s="74">
        <v>149177</v>
      </c>
      <c r="AL16" s="125">
        <v>72354</v>
      </c>
      <c r="AM16" s="125">
        <v>78201</v>
      </c>
      <c r="AN16" s="74">
        <v>150555</v>
      </c>
      <c r="AO16" s="125">
        <v>72575</v>
      </c>
      <c r="AP16" s="125">
        <v>78421</v>
      </c>
      <c r="AQ16" s="74">
        <v>150996</v>
      </c>
      <c r="AR16" s="125">
        <v>73693</v>
      </c>
      <c r="AS16" s="125">
        <v>79730</v>
      </c>
      <c r="AT16" s="74">
        <v>153423</v>
      </c>
      <c r="AU16" s="125">
        <v>74506</v>
      </c>
      <c r="AV16" s="125">
        <v>81064</v>
      </c>
      <c r="AW16" s="74">
        <v>155570</v>
      </c>
      <c r="AX16" s="125">
        <v>75907</v>
      </c>
      <c r="AY16" s="125">
        <v>82932</v>
      </c>
      <c r="AZ16" s="74">
        <v>158839</v>
      </c>
      <c r="BA16"/>
      <c r="BB16"/>
      <c r="BC16"/>
      <c r="BD16"/>
      <c r="BE16"/>
      <c r="BF16"/>
      <c r="BG16"/>
      <c r="BH16"/>
      <c r="BI16"/>
      <c r="BJ16"/>
      <c r="BK16"/>
      <c r="BL16"/>
      <c r="BM16"/>
      <c r="BN16"/>
      <c r="BO16"/>
      <c r="BP16"/>
      <c r="BQ16"/>
      <c r="BR16"/>
      <c r="BS16"/>
      <c r="BT16"/>
      <c r="BU16"/>
      <c r="BV16"/>
      <c r="BW16"/>
      <c r="BX16"/>
      <c r="BY16"/>
      <c r="BZ16"/>
      <c r="CA16" s="125">
        <v>-72354</v>
      </c>
      <c r="CB16" s="125">
        <v>-78201</v>
      </c>
      <c r="CC16" s="125">
        <v>-150555</v>
      </c>
      <c r="CD16" s="125">
        <v>-72575</v>
      </c>
      <c r="CE16" s="125">
        <v>-78421</v>
      </c>
      <c r="CF16" s="125">
        <v>-150996</v>
      </c>
    </row>
    <row r="17" spans="1:84" s="64" customFormat="1" ht="14.1" customHeight="1">
      <c r="A17" s="78" t="s">
        <v>16</v>
      </c>
      <c r="B17" s="77">
        <v>67504</v>
      </c>
      <c r="C17" s="24">
        <v>68979</v>
      </c>
      <c r="D17" s="75">
        <v>136483</v>
      </c>
      <c r="E17" s="76">
        <v>67055</v>
      </c>
      <c r="F17" s="24">
        <v>69528</v>
      </c>
      <c r="G17" s="74">
        <v>136583</v>
      </c>
      <c r="H17" s="77">
        <v>66104</v>
      </c>
      <c r="I17" s="24">
        <v>69222</v>
      </c>
      <c r="J17" s="74">
        <v>135326</v>
      </c>
      <c r="K17" s="77">
        <v>65385</v>
      </c>
      <c r="L17" s="24">
        <v>69293</v>
      </c>
      <c r="M17" s="74">
        <v>134678</v>
      </c>
      <c r="N17" s="77">
        <v>64915</v>
      </c>
      <c r="O17" s="24">
        <v>69278</v>
      </c>
      <c r="P17" s="74">
        <v>134193</v>
      </c>
      <c r="Q17" s="77">
        <v>65095</v>
      </c>
      <c r="R17" s="24">
        <v>70036</v>
      </c>
      <c r="S17" s="74">
        <v>135131</v>
      </c>
      <c r="T17" s="77">
        <v>65918</v>
      </c>
      <c r="U17" s="24">
        <v>71323</v>
      </c>
      <c r="V17" s="74">
        <v>137241</v>
      </c>
      <c r="W17" s="125">
        <v>67560</v>
      </c>
      <c r="X17" s="34">
        <v>73467</v>
      </c>
      <c r="Y17" s="74">
        <v>141027</v>
      </c>
      <c r="Z17" s="125">
        <v>69106</v>
      </c>
      <c r="AA17" s="125">
        <v>75354</v>
      </c>
      <c r="AB17" s="74">
        <v>144460</v>
      </c>
      <c r="AC17" s="125">
        <v>70391</v>
      </c>
      <c r="AD17" s="125">
        <v>76881</v>
      </c>
      <c r="AE17" s="74">
        <v>147272</v>
      </c>
      <c r="AF17" s="125">
        <v>72052</v>
      </c>
      <c r="AG17" s="125">
        <v>78492</v>
      </c>
      <c r="AH17" s="74">
        <v>150544</v>
      </c>
      <c r="AI17" s="125">
        <v>74204</v>
      </c>
      <c r="AJ17" s="125">
        <v>80719</v>
      </c>
      <c r="AK17" s="74">
        <v>154923</v>
      </c>
      <c r="AL17" s="125">
        <v>76314</v>
      </c>
      <c r="AM17" s="125">
        <v>82634</v>
      </c>
      <c r="AN17" s="74">
        <v>158948</v>
      </c>
      <c r="AO17" s="125">
        <v>77821</v>
      </c>
      <c r="AP17" s="125">
        <v>83918</v>
      </c>
      <c r="AQ17" s="74">
        <v>161739</v>
      </c>
      <c r="AR17" s="125">
        <v>77734</v>
      </c>
      <c r="AS17" s="125">
        <v>83927</v>
      </c>
      <c r="AT17" s="74">
        <v>161661</v>
      </c>
      <c r="AU17" s="125">
        <v>75917</v>
      </c>
      <c r="AV17" s="125">
        <v>82192</v>
      </c>
      <c r="AW17" s="74">
        <v>158109</v>
      </c>
      <c r="AX17" s="125">
        <v>73651</v>
      </c>
      <c r="AY17" s="125">
        <v>79534</v>
      </c>
      <c r="AZ17" s="74">
        <v>153185</v>
      </c>
      <c r="BA17"/>
      <c r="BB17"/>
      <c r="BC17"/>
      <c r="BD17"/>
      <c r="BE17"/>
      <c r="BF17"/>
      <c r="BG17"/>
      <c r="BH17"/>
      <c r="BI17"/>
      <c r="BJ17"/>
      <c r="BK17"/>
      <c r="BL17"/>
      <c r="BM17"/>
      <c r="BN17"/>
      <c r="BO17"/>
      <c r="BP17"/>
      <c r="BQ17"/>
      <c r="BR17"/>
      <c r="BS17"/>
      <c r="BT17"/>
      <c r="BU17"/>
      <c r="BV17"/>
      <c r="BW17"/>
      <c r="BX17"/>
      <c r="BY17"/>
      <c r="BZ17"/>
      <c r="CA17" s="125">
        <v>-76314</v>
      </c>
      <c r="CB17" s="125">
        <v>-82634</v>
      </c>
      <c r="CC17" s="125">
        <v>-158948</v>
      </c>
      <c r="CD17" s="125">
        <v>-77821</v>
      </c>
      <c r="CE17" s="125">
        <v>-83918</v>
      </c>
      <c r="CF17" s="125">
        <v>-161739</v>
      </c>
    </row>
    <row r="18" spans="1:84" s="64" customFormat="1" ht="14.1" customHeight="1">
      <c r="A18" s="78" t="s">
        <v>17</v>
      </c>
      <c r="B18" s="77">
        <v>51769</v>
      </c>
      <c r="C18" s="24">
        <v>50914</v>
      </c>
      <c r="D18" s="75">
        <v>102683</v>
      </c>
      <c r="E18" s="76">
        <v>55343</v>
      </c>
      <c r="F18" s="24">
        <v>54988</v>
      </c>
      <c r="G18" s="74">
        <v>110331</v>
      </c>
      <c r="H18" s="77">
        <v>58911</v>
      </c>
      <c r="I18" s="24">
        <v>58830</v>
      </c>
      <c r="J18" s="74">
        <v>117741</v>
      </c>
      <c r="K18" s="77">
        <v>61651</v>
      </c>
      <c r="L18" s="24">
        <v>61891</v>
      </c>
      <c r="M18" s="74">
        <v>123542</v>
      </c>
      <c r="N18" s="77">
        <v>63497</v>
      </c>
      <c r="O18" s="24">
        <v>64814</v>
      </c>
      <c r="P18" s="74">
        <v>128311</v>
      </c>
      <c r="Q18" s="77">
        <v>65610</v>
      </c>
      <c r="R18" s="24">
        <v>67594</v>
      </c>
      <c r="S18" s="74">
        <v>133204</v>
      </c>
      <c r="T18" s="77">
        <v>66327</v>
      </c>
      <c r="U18" s="24">
        <v>68891</v>
      </c>
      <c r="V18" s="74">
        <v>135218</v>
      </c>
      <c r="W18" s="125">
        <v>67369</v>
      </c>
      <c r="X18" s="34">
        <v>70734</v>
      </c>
      <c r="Y18" s="74">
        <v>138103</v>
      </c>
      <c r="Z18" s="125">
        <v>68272</v>
      </c>
      <c r="AA18" s="125">
        <v>72481</v>
      </c>
      <c r="AB18" s="74">
        <v>140753</v>
      </c>
      <c r="AC18" s="125">
        <v>68701</v>
      </c>
      <c r="AD18" s="125">
        <v>73499</v>
      </c>
      <c r="AE18" s="74">
        <v>142200</v>
      </c>
      <c r="AF18" s="125">
        <v>69590</v>
      </c>
      <c r="AG18" s="125">
        <v>74774</v>
      </c>
      <c r="AH18" s="74">
        <v>144364</v>
      </c>
      <c r="AI18" s="125">
        <v>70673</v>
      </c>
      <c r="AJ18" s="125">
        <v>76128</v>
      </c>
      <c r="AK18" s="74">
        <v>146801</v>
      </c>
      <c r="AL18" s="125">
        <v>71616</v>
      </c>
      <c r="AM18" s="125">
        <v>77569</v>
      </c>
      <c r="AN18" s="74">
        <v>149185</v>
      </c>
      <c r="AO18" s="125">
        <v>72561</v>
      </c>
      <c r="AP18" s="125">
        <v>78730</v>
      </c>
      <c r="AQ18" s="74">
        <v>151291</v>
      </c>
      <c r="AR18" s="125">
        <v>73593</v>
      </c>
      <c r="AS18" s="125">
        <v>79972</v>
      </c>
      <c r="AT18" s="74">
        <v>153565</v>
      </c>
      <c r="AU18" s="125">
        <v>74102</v>
      </c>
      <c r="AV18" s="125">
        <v>80320</v>
      </c>
      <c r="AW18" s="74">
        <v>154422</v>
      </c>
      <c r="AX18" s="125">
        <v>74038</v>
      </c>
      <c r="AY18" s="125">
        <v>80650</v>
      </c>
      <c r="AZ18" s="74">
        <v>154688</v>
      </c>
      <c r="BA18"/>
      <c r="BB18"/>
      <c r="BC18"/>
      <c r="BD18"/>
      <c r="BE18"/>
      <c r="BF18"/>
      <c r="BG18"/>
      <c r="BH18"/>
      <c r="BI18"/>
      <c r="BJ18"/>
      <c r="BK18"/>
      <c r="BL18"/>
      <c r="BM18"/>
      <c r="BN18"/>
      <c r="BO18"/>
      <c r="BP18"/>
      <c r="BQ18"/>
      <c r="BR18"/>
      <c r="BS18"/>
      <c r="BT18"/>
      <c r="BU18"/>
      <c r="BV18"/>
      <c r="BW18"/>
      <c r="BX18"/>
      <c r="BY18"/>
      <c r="BZ18"/>
      <c r="CA18" s="125">
        <v>-71616</v>
      </c>
      <c r="CB18" s="125">
        <v>-77569</v>
      </c>
      <c r="CC18" s="125">
        <v>-149185</v>
      </c>
      <c r="CD18" s="125">
        <v>-72561</v>
      </c>
      <c r="CE18" s="125">
        <v>-78730</v>
      </c>
      <c r="CF18" s="125">
        <v>-151291</v>
      </c>
    </row>
    <row r="19" spans="1:84" s="64" customFormat="1" ht="14.1" customHeight="1">
      <c r="A19" s="78" t="s">
        <v>18</v>
      </c>
      <c r="B19" s="77">
        <v>37446</v>
      </c>
      <c r="C19" s="24">
        <v>36681</v>
      </c>
      <c r="D19" s="75">
        <v>74127</v>
      </c>
      <c r="E19" s="76">
        <v>39492</v>
      </c>
      <c r="F19" s="24">
        <v>38947</v>
      </c>
      <c r="G19" s="74">
        <v>78439</v>
      </c>
      <c r="H19" s="77">
        <v>41258</v>
      </c>
      <c r="I19" s="24">
        <v>40706</v>
      </c>
      <c r="J19" s="74">
        <v>81964</v>
      </c>
      <c r="K19" s="77">
        <v>43523</v>
      </c>
      <c r="L19" s="24">
        <v>43359</v>
      </c>
      <c r="M19" s="74">
        <v>86882</v>
      </c>
      <c r="N19" s="77">
        <v>46437</v>
      </c>
      <c r="O19" s="24">
        <v>46132</v>
      </c>
      <c r="P19" s="74">
        <v>92569</v>
      </c>
      <c r="Q19" s="77">
        <v>49456</v>
      </c>
      <c r="R19" s="24">
        <v>49662</v>
      </c>
      <c r="S19" s="74">
        <v>99118</v>
      </c>
      <c r="T19" s="77">
        <v>53513</v>
      </c>
      <c r="U19" s="24">
        <v>53988</v>
      </c>
      <c r="V19" s="74">
        <v>107501</v>
      </c>
      <c r="W19" s="125">
        <v>58199</v>
      </c>
      <c r="X19" s="34">
        <v>59024</v>
      </c>
      <c r="Y19" s="74">
        <v>117223</v>
      </c>
      <c r="Z19" s="125">
        <v>61688</v>
      </c>
      <c r="AA19" s="125">
        <v>62997</v>
      </c>
      <c r="AB19" s="74">
        <v>124685</v>
      </c>
      <c r="AC19" s="125">
        <v>63910</v>
      </c>
      <c r="AD19" s="125">
        <v>66395</v>
      </c>
      <c r="AE19" s="74">
        <v>130305</v>
      </c>
      <c r="AF19" s="125">
        <v>66356</v>
      </c>
      <c r="AG19" s="125">
        <v>69462</v>
      </c>
      <c r="AH19" s="74">
        <v>135818</v>
      </c>
      <c r="AI19" s="125">
        <v>67154</v>
      </c>
      <c r="AJ19" s="125">
        <v>70889</v>
      </c>
      <c r="AK19" s="74">
        <v>138043</v>
      </c>
      <c r="AL19" s="125">
        <v>68283</v>
      </c>
      <c r="AM19" s="125">
        <v>72199</v>
      </c>
      <c r="AN19" s="74">
        <v>140482</v>
      </c>
      <c r="AO19" s="125">
        <v>68535</v>
      </c>
      <c r="AP19" s="125">
        <v>73459</v>
      </c>
      <c r="AQ19" s="74">
        <v>141994</v>
      </c>
      <c r="AR19" s="125">
        <v>68792</v>
      </c>
      <c r="AS19" s="125">
        <v>74106</v>
      </c>
      <c r="AT19" s="74">
        <v>142898</v>
      </c>
      <c r="AU19" s="125">
        <v>68662</v>
      </c>
      <c r="AV19" s="125">
        <v>74304</v>
      </c>
      <c r="AW19" s="74">
        <v>142966</v>
      </c>
      <c r="AX19" s="125">
        <v>68327</v>
      </c>
      <c r="AY19" s="125">
        <v>74175</v>
      </c>
      <c r="AZ19" s="74">
        <v>142502</v>
      </c>
      <c r="BA19"/>
      <c r="BB19"/>
      <c r="BC19"/>
      <c r="BD19"/>
      <c r="BE19"/>
      <c r="BF19"/>
      <c r="BG19"/>
      <c r="BH19"/>
      <c r="BI19"/>
      <c r="BJ19"/>
      <c r="BK19"/>
      <c r="BL19"/>
      <c r="BM19"/>
      <c r="BN19"/>
      <c r="BO19"/>
      <c r="BP19"/>
      <c r="BQ19"/>
      <c r="BR19"/>
      <c r="BS19"/>
      <c r="BT19"/>
      <c r="BU19"/>
      <c r="BV19"/>
      <c r="BW19"/>
      <c r="BX19"/>
      <c r="BY19"/>
      <c r="BZ19"/>
      <c r="CA19" s="125">
        <v>-68283</v>
      </c>
      <c r="CB19" s="125">
        <v>-72199</v>
      </c>
      <c r="CC19" s="125">
        <v>-140482</v>
      </c>
      <c r="CD19" s="125">
        <v>-68535</v>
      </c>
      <c r="CE19" s="125">
        <v>-73459</v>
      </c>
      <c r="CF19" s="125">
        <v>-141994</v>
      </c>
    </row>
    <row r="20" spans="1:84" s="64" customFormat="1" ht="14.1" customHeight="1">
      <c r="A20" s="78" t="s">
        <v>19</v>
      </c>
      <c r="B20" s="77">
        <v>26202</v>
      </c>
      <c r="C20" s="24">
        <v>27206</v>
      </c>
      <c r="D20" s="75">
        <v>53408</v>
      </c>
      <c r="E20" s="76">
        <v>27823</v>
      </c>
      <c r="F20" s="24">
        <v>28699</v>
      </c>
      <c r="G20" s="74">
        <v>56522</v>
      </c>
      <c r="H20" s="77">
        <v>29165</v>
      </c>
      <c r="I20" s="24">
        <v>30023</v>
      </c>
      <c r="J20" s="74">
        <v>59188</v>
      </c>
      <c r="K20" s="77">
        <v>31057</v>
      </c>
      <c r="L20" s="24">
        <v>31513</v>
      </c>
      <c r="M20" s="74">
        <v>62570</v>
      </c>
      <c r="N20" s="77">
        <v>33121</v>
      </c>
      <c r="O20" s="24">
        <v>33445</v>
      </c>
      <c r="P20" s="74">
        <v>66566</v>
      </c>
      <c r="Q20" s="77">
        <v>35431</v>
      </c>
      <c r="R20" s="24">
        <v>35752</v>
      </c>
      <c r="S20" s="74">
        <v>71183</v>
      </c>
      <c r="T20" s="77">
        <v>37636</v>
      </c>
      <c r="U20" s="24">
        <v>38069</v>
      </c>
      <c r="V20" s="74">
        <v>75705</v>
      </c>
      <c r="W20" s="125">
        <v>40040</v>
      </c>
      <c r="X20" s="34">
        <v>40579</v>
      </c>
      <c r="Y20" s="74">
        <v>80619</v>
      </c>
      <c r="Z20" s="125">
        <v>42595</v>
      </c>
      <c r="AA20" s="125">
        <v>43605</v>
      </c>
      <c r="AB20" s="74">
        <v>86200</v>
      </c>
      <c r="AC20" s="125">
        <v>45555</v>
      </c>
      <c r="AD20" s="125">
        <v>46533</v>
      </c>
      <c r="AE20" s="74">
        <v>92088</v>
      </c>
      <c r="AF20" s="125">
        <v>48346</v>
      </c>
      <c r="AG20" s="125">
        <v>49935</v>
      </c>
      <c r="AH20" s="74">
        <v>98281</v>
      </c>
      <c r="AI20" s="125">
        <v>52198</v>
      </c>
      <c r="AJ20" s="125">
        <v>54292</v>
      </c>
      <c r="AK20" s="74">
        <v>106490</v>
      </c>
      <c r="AL20" s="125">
        <v>56020</v>
      </c>
      <c r="AM20" s="125">
        <v>58997</v>
      </c>
      <c r="AN20" s="74">
        <v>115017</v>
      </c>
      <c r="AO20" s="125">
        <v>59015</v>
      </c>
      <c r="AP20" s="125">
        <v>62362</v>
      </c>
      <c r="AQ20" s="74">
        <v>121377</v>
      </c>
      <c r="AR20" s="125">
        <v>61122</v>
      </c>
      <c r="AS20" s="125">
        <v>65535</v>
      </c>
      <c r="AT20" s="74">
        <v>126657</v>
      </c>
      <c r="AU20" s="125">
        <v>62976</v>
      </c>
      <c r="AV20" s="125">
        <v>67931</v>
      </c>
      <c r="AW20" s="74">
        <v>130907</v>
      </c>
      <c r="AX20" s="125">
        <v>62818</v>
      </c>
      <c r="AY20" s="125">
        <v>68462</v>
      </c>
      <c r="AZ20" s="74">
        <v>131280</v>
      </c>
      <c r="BA20"/>
      <c r="BB20"/>
      <c r="BC20"/>
      <c r="BD20"/>
      <c r="BE20"/>
      <c r="BF20"/>
      <c r="BG20"/>
      <c r="BH20"/>
      <c r="BI20"/>
      <c r="BJ20"/>
      <c r="BK20"/>
      <c r="BL20"/>
      <c r="BM20"/>
      <c r="BN20"/>
      <c r="BO20"/>
      <c r="BP20"/>
      <c r="BQ20"/>
      <c r="BR20"/>
      <c r="BS20"/>
      <c r="BT20"/>
      <c r="BU20"/>
      <c r="BV20"/>
      <c r="BW20"/>
      <c r="BX20"/>
      <c r="BY20"/>
      <c r="BZ20"/>
      <c r="CA20" s="125">
        <v>-56020</v>
      </c>
      <c r="CB20" s="125">
        <v>-58997</v>
      </c>
      <c r="CC20" s="125">
        <v>-115017</v>
      </c>
      <c r="CD20" s="125">
        <v>-59015</v>
      </c>
      <c r="CE20" s="125">
        <v>-62362</v>
      </c>
      <c r="CF20" s="125">
        <v>-121377</v>
      </c>
    </row>
    <row r="21" spans="1:84" s="64" customFormat="1" ht="14.1" customHeight="1">
      <c r="A21" s="78" t="s">
        <v>20</v>
      </c>
      <c r="B21" s="77">
        <v>21958</v>
      </c>
      <c r="C21" s="24">
        <v>25028</v>
      </c>
      <c r="D21" s="75">
        <v>46986</v>
      </c>
      <c r="E21" s="76">
        <v>22905</v>
      </c>
      <c r="F21" s="24">
        <v>25641</v>
      </c>
      <c r="G21" s="74">
        <v>48546</v>
      </c>
      <c r="H21" s="77">
        <v>23058</v>
      </c>
      <c r="I21" s="24">
        <v>25540</v>
      </c>
      <c r="J21" s="74">
        <v>48598</v>
      </c>
      <c r="K21" s="77">
        <v>23209</v>
      </c>
      <c r="L21" s="24">
        <v>25653</v>
      </c>
      <c r="M21" s="74">
        <v>48862</v>
      </c>
      <c r="N21" s="77">
        <v>23771</v>
      </c>
      <c r="O21" s="24">
        <v>26231</v>
      </c>
      <c r="P21" s="74">
        <v>50002</v>
      </c>
      <c r="Q21" s="77">
        <v>24653</v>
      </c>
      <c r="R21" s="24">
        <v>26775</v>
      </c>
      <c r="S21" s="74">
        <v>51428</v>
      </c>
      <c r="T21" s="77">
        <v>26083</v>
      </c>
      <c r="U21" s="24">
        <v>28080</v>
      </c>
      <c r="V21" s="74">
        <v>54163</v>
      </c>
      <c r="W21" s="125">
        <v>27795</v>
      </c>
      <c r="X21" s="34">
        <v>29765</v>
      </c>
      <c r="Y21" s="74">
        <v>57560</v>
      </c>
      <c r="Z21" s="125">
        <v>29748</v>
      </c>
      <c r="AA21" s="125">
        <v>31385</v>
      </c>
      <c r="AB21" s="74">
        <v>61133</v>
      </c>
      <c r="AC21" s="125">
        <v>31648</v>
      </c>
      <c r="AD21" s="125">
        <v>33334</v>
      </c>
      <c r="AE21" s="74">
        <v>64982</v>
      </c>
      <c r="AF21" s="125">
        <v>33669</v>
      </c>
      <c r="AG21" s="125">
        <v>35465</v>
      </c>
      <c r="AH21" s="74">
        <v>69134</v>
      </c>
      <c r="AI21" s="125">
        <v>35659</v>
      </c>
      <c r="AJ21" s="125">
        <v>37549</v>
      </c>
      <c r="AK21" s="74">
        <v>73208</v>
      </c>
      <c r="AL21" s="125">
        <v>37676</v>
      </c>
      <c r="AM21" s="125">
        <v>39828</v>
      </c>
      <c r="AN21" s="74">
        <v>77504</v>
      </c>
      <c r="AO21" s="125">
        <v>39916</v>
      </c>
      <c r="AP21" s="125">
        <v>42654</v>
      </c>
      <c r="AQ21" s="74">
        <v>82570</v>
      </c>
      <c r="AR21" s="125">
        <v>42544</v>
      </c>
      <c r="AS21" s="125">
        <v>45309</v>
      </c>
      <c r="AT21" s="74">
        <v>87853</v>
      </c>
      <c r="AU21" s="125">
        <v>44598</v>
      </c>
      <c r="AV21" s="125">
        <v>48158</v>
      </c>
      <c r="AW21" s="74">
        <v>92756</v>
      </c>
      <c r="AX21" s="125">
        <v>47236</v>
      </c>
      <c r="AY21" s="125">
        <v>51715</v>
      </c>
      <c r="AZ21" s="74">
        <v>98951</v>
      </c>
      <c r="BA21"/>
      <c r="BB21"/>
      <c r="BC21"/>
      <c r="BD21"/>
      <c r="BE21"/>
      <c r="BF21"/>
      <c r="BG21"/>
      <c r="BH21"/>
      <c r="BI21"/>
      <c r="BJ21"/>
      <c r="BK21"/>
      <c r="BL21"/>
      <c r="BM21"/>
      <c r="BN21"/>
      <c r="BO21"/>
      <c r="BP21"/>
      <c r="BQ21"/>
      <c r="BR21"/>
      <c r="BS21"/>
      <c r="BT21"/>
      <c r="BU21"/>
      <c r="BV21"/>
      <c r="BW21"/>
      <c r="BX21"/>
      <c r="BY21"/>
      <c r="BZ21"/>
      <c r="CA21" s="125">
        <v>-37676</v>
      </c>
      <c r="CB21" s="125">
        <v>-39828</v>
      </c>
      <c r="CC21" s="125">
        <v>-77504</v>
      </c>
      <c r="CD21" s="125">
        <v>-39916</v>
      </c>
      <c r="CE21" s="125">
        <v>-42654</v>
      </c>
      <c r="CF21" s="125">
        <v>-82570</v>
      </c>
    </row>
    <row r="22" spans="1:84" s="64" customFormat="1" ht="14.1" customHeight="1">
      <c r="A22" s="78" t="s">
        <v>21</v>
      </c>
      <c r="B22" s="77">
        <v>10662</v>
      </c>
      <c r="C22" s="24">
        <v>20155</v>
      </c>
      <c r="D22" s="75">
        <v>30817</v>
      </c>
      <c r="E22" s="76">
        <v>12346</v>
      </c>
      <c r="F22" s="24">
        <v>20827</v>
      </c>
      <c r="G22" s="74">
        <v>33173</v>
      </c>
      <c r="H22" s="77">
        <v>14267</v>
      </c>
      <c r="I22" s="24">
        <v>21055</v>
      </c>
      <c r="J22" s="74">
        <v>35322</v>
      </c>
      <c r="K22" s="77">
        <v>16285</v>
      </c>
      <c r="L22" s="24">
        <v>21866</v>
      </c>
      <c r="M22" s="74">
        <v>38151</v>
      </c>
      <c r="N22" s="77">
        <v>17917</v>
      </c>
      <c r="O22" s="24">
        <v>22424</v>
      </c>
      <c r="P22" s="74">
        <v>40341</v>
      </c>
      <c r="Q22" s="77">
        <v>19569</v>
      </c>
      <c r="R22" s="24">
        <v>23312</v>
      </c>
      <c r="S22" s="74">
        <v>42881</v>
      </c>
      <c r="T22" s="77">
        <v>20417</v>
      </c>
      <c r="U22" s="24">
        <v>23849</v>
      </c>
      <c r="V22" s="74">
        <v>44266</v>
      </c>
      <c r="W22" s="125">
        <v>21150</v>
      </c>
      <c r="X22" s="34">
        <v>24373</v>
      </c>
      <c r="Y22" s="74">
        <v>45523</v>
      </c>
      <c r="Z22" s="125">
        <v>21532</v>
      </c>
      <c r="AA22" s="125">
        <v>24722</v>
      </c>
      <c r="AB22" s="74">
        <v>46254</v>
      </c>
      <c r="AC22" s="125">
        <v>22007</v>
      </c>
      <c r="AD22" s="125">
        <v>25408</v>
      </c>
      <c r="AE22" s="74">
        <v>47415</v>
      </c>
      <c r="AF22" s="125">
        <v>22660</v>
      </c>
      <c r="AG22" s="125">
        <v>25776</v>
      </c>
      <c r="AH22" s="74">
        <v>48436</v>
      </c>
      <c r="AI22" s="125">
        <v>23815</v>
      </c>
      <c r="AJ22" s="125">
        <v>26894</v>
      </c>
      <c r="AK22" s="74">
        <v>50709</v>
      </c>
      <c r="AL22" s="125">
        <v>25189</v>
      </c>
      <c r="AM22" s="125">
        <v>28368</v>
      </c>
      <c r="AN22" s="74">
        <v>53557</v>
      </c>
      <c r="AO22" s="125">
        <v>26752</v>
      </c>
      <c r="AP22" s="125">
        <v>29706</v>
      </c>
      <c r="AQ22" s="74">
        <v>56458</v>
      </c>
      <c r="AR22" s="125">
        <v>28406</v>
      </c>
      <c r="AS22" s="125">
        <v>31329</v>
      </c>
      <c r="AT22" s="74">
        <v>59735</v>
      </c>
      <c r="AU22" s="125">
        <v>29973</v>
      </c>
      <c r="AV22" s="125">
        <v>32978</v>
      </c>
      <c r="AW22" s="74">
        <v>62951</v>
      </c>
      <c r="AX22" s="125">
        <v>31485</v>
      </c>
      <c r="AY22" s="125">
        <v>34655</v>
      </c>
      <c r="AZ22" s="74">
        <v>66140</v>
      </c>
      <c r="BA22"/>
      <c r="BB22"/>
      <c r="BC22"/>
      <c r="BD22"/>
      <c r="BE22"/>
      <c r="BF22"/>
      <c r="BG22"/>
      <c r="BH22"/>
      <c r="BI22"/>
      <c r="BJ22"/>
      <c r="BK22"/>
      <c r="BL22"/>
      <c r="BM22"/>
      <c r="BN22"/>
      <c r="BO22"/>
      <c r="BP22"/>
      <c r="BQ22"/>
      <c r="BR22"/>
      <c r="BS22"/>
      <c r="BT22"/>
      <c r="BU22"/>
      <c r="BV22"/>
      <c r="BW22"/>
      <c r="BX22"/>
      <c r="BY22"/>
      <c r="BZ22"/>
      <c r="CA22" s="125">
        <v>-25189</v>
      </c>
      <c r="CB22" s="125">
        <v>-28368</v>
      </c>
      <c r="CC22" s="125">
        <v>-53557</v>
      </c>
      <c r="CD22" s="125">
        <v>-26752</v>
      </c>
      <c r="CE22" s="125">
        <v>-29706</v>
      </c>
      <c r="CF22" s="125">
        <v>-56458</v>
      </c>
    </row>
    <row r="23" spans="1:84" s="64" customFormat="1" ht="14.1" customHeight="1">
      <c r="A23" s="78" t="s">
        <v>29</v>
      </c>
      <c r="B23" s="77">
        <v>5534</v>
      </c>
      <c r="C23" s="24">
        <v>13369</v>
      </c>
      <c r="D23" s="75">
        <v>18903</v>
      </c>
      <c r="E23" s="76">
        <v>5873</v>
      </c>
      <c r="F23" s="24">
        <v>14181</v>
      </c>
      <c r="G23" s="74">
        <v>20054</v>
      </c>
      <c r="H23" s="77">
        <v>6041</v>
      </c>
      <c r="I23" s="24">
        <v>14570</v>
      </c>
      <c r="J23" s="74">
        <v>20611</v>
      </c>
      <c r="K23" s="77">
        <v>6475</v>
      </c>
      <c r="L23" s="24">
        <v>15058</v>
      </c>
      <c r="M23" s="74">
        <v>21533</v>
      </c>
      <c r="N23" s="77">
        <v>7120</v>
      </c>
      <c r="O23" s="24">
        <v>15597</v>
      </c>
      <c r="P23" s="74">
        <v>22717</v>
      </c>
      <c r="Q23" s="77">
        <v>8195</v>
      </c>
      <c r="R23" s="24">
        <v>16253</v>
      </c>
      <c r="S23" s="74">
        <v>24448</v>
      </c>
      <c r="T23" s="77">
        <v>9704</v>
      </c>
      <c r="U23" s="24">
        <v>16884</v>
      </c>
      <c r="V23" s="74">
        <v>26588</v>
      </c>
      <c r="W23" s="125">
        <v>11480</v>
      </c>
      <c r="X23" s="34">
        <v>17579</v>
      </c>
      <c r="Y23" s="74">
        <v>29059</v>
      </c>
      <c r="Z23" s="125">
        <v>13197</v>
      </c>
      <c r="AA23" s="125">
        <v>18443</v>
      </c>
      <c r="AB23" s="74">
        <v>31640</v>
      </c>
      <c r="AC23" s="125">
        <v>14611</v>
      </c>
      <c r="AD23" s="125">
        <v>19020</v>
      </c>
      <c r="AE23" s="74">
        <v>33631</v>
      </c>
      <c r="AF23" s="125">
        <v>15863</v>
      </c>
      <c r="AG23" s="125">
        <v>19870</v>
      </c>
      <c r="AH23" s="74">
        <v>35733</v>
      </c>
      <c r="AI23" s="125">
        <v>16511</v>
      </c>
      <c r="AJ23" s="125">
        <v>20416</v>
      </c>
      <c r="AK23" s="74">
        <v>36927</v>
      </c>
      <c r="AL23" s="125">
        <v>17066</v>
      </c>
      <c r="AM23" s="125">
        <v>20930</v>
      </c>
      <c r="AN23" s="74">
        <v>37996</v>
      </c>
      <c r="AO23" s="125">
        <v>17497</v>
      </c>
      <c r="AP23" s="125">
        <v>21439</v>
      </c>
      <c r="AQ23" s="74">
        <v>38936</v>
      </c>
      <c r="AR23" s="125">
        <v>17953</v>
      </c>
      <c r="AS23" s="125">
        <v>22163</v>
      </c>
      <c r="AT23" s="74">
        <v>40116</v>
      </c>
      <c r="AU23" s="125">
        <v>18381</v>
      </c>
      <c r="AV23" s="125">
        <v>22329</v>
      </c>
      <c r="AW23" s="74">
        <v>40710</v>
      </c>
      <c r="AX23" s="125">
        <v>19253</v>
      </c>
      <c r="AY23" s="125">
        <v>23039</v>
      </c>
      <c r="AZ23" s="74">
        <v>42292</v>
      </c>
      <c r="BA23"/>
      <c r="BB23"/>
      <c r="BC23"/>
      <c r="BD23"/>
      <c r="BE23"/>
      <c r="BF23"/>
      <c r="BG23"/>
      <c r="BH23"/>
      <c r="BI23"/>
      <c r="BJ23"/>
      <c r="BK23"/>
      <c r="BL23"/>
      <c r="BM23"/>
      <c r="BN23"/>
      <c r="BO23"/>
      <c r="BP23"/>
      <c r="BQ23"/>
      <c r="BR23"/>
      <c r="BS23"/>
      <c r="BT23"/>
      <c r="BU23"/>
      <c r="BV23"/>
      <c r="BW23"/>
      <c r="BX23"/>
      <c r="BY23"/>
      <c r="BZ23"/>
      <c r="CA23" s="125">
        <v>-17066</v>
      </c>
      <c r="CB23" s="125">
        <v>-20930</v>
      </c>
      <c r="CC23" s="125">
        <v>-37996</v>
      </c>
      <c r="CD23" s="125">
        <v>-17497</v>
      </c>
      <c r="CE23" s="125">
        <v>-21439</v>
      </c>
      <c r="CF23" s="125">
        <v>-38936</v>
      </c>
    </row>
    <row r="24" spans="1:84" s="64" customFormat="1" ht="14.1" customHeight="1">
      <c r="A24" s="78" t="s">
        <v>30</v>
      </c>
      <c r="B24" s="77">
        <v>3043</v>
      </c>
      <c r="C24" s="24">
        <v>7875</v>
      </c>
      <c r="D24" s="75">
        <v>10918</v>
      </c>
      <c r="E24" s="76">
        <v>3121</v>
      </c>
      <c r="F24" s="24">
        <v>8196</v>
      </c>
      <c r="G24" s="74">
        <v>11317</v>
      </c>
      <c r="H24" s="77">
        <v>3179</v>
      </c>
      <c r="I24" s="24">
        <v>8327</v>
      </c>
      <c r="J24" s="74">
        <v>11506</v>
      </c>
      <c r="K24" s="77">
        <v>3121</v>
      </c>
      <c r="L24" s="24">
        <v>8486</v>
      </c>
      <c r="M24" s="74">
        <v>11607</v>
      </c>
      <c r="N24" s="77">
        <v>3131</v>
      </c>
      <c r="O24" s="24">
        <v>8577</v>
      </c>
      <c r="P24" s="74">
        <v>11708</v>
      </c>
      <c r="Q24" s="77">
        <v>3383</v>
      </c>
      <c r="R24" s="24">
        <v>9100</v>
      </c>
      <c r="S24" s="74">
        <v>12483</v>
      </c>
      <c r="T24" s="77">
        <v>3556</v>
      </c>
      <c r="U24" s="24">
        <v>9578</v>
      </c>
      <c r="V24" s="74">
        <v>13134</v>
      </c>
      <c r="W24" s="125">
        <v>3757</v>
      </c>
      <c r="X24" s="34">
        <v>10010</v>
      </c>
      <c r="Y24" s="74">
        <v>13767</v>
      </c>
      <c r="Z24" s="125">
        <v>4045</v>
      </c>
      <c r="AA24" s="125">
        <v>10438</v>
      </c>
      <c r="AB24" s="74">
        <v>14483</v>
      </c>
      <c r="AC24" s="125">
        <v>4570</v>
      </c>
      <c r="AD24" s="125">
        <v>10802</v>
      </c>
      <c r="AE24" s="74">
        <v>15372</v>
      </c>
      <c r="AF24" s="125">
        <v>5270</v>
      </c>
      <c r="AG24" s="125">
        <v>11311</v>
      </c>
      <c r="AH24" s="74">
        <v>16581</v>
      </c>
      <c r="AI24" s="125">
        <v>6317</v>
      </c>
      <c r="AJ24" s="125">
        <v>11753</v>
      </c>
      <c r="AK24" s="74">
        <v>18070</v>
      </c>
      <c r="AL24" s="125">
        <v>7548</v>
      </c>
      <c r="AM24" s="125">
        <v>12277</v>
      </c>
      <c r="AN24" s="74">
        <v>19825</v>
      </c>
      <c r="AO24" s="125">
        <v>8706</v>
      </c>
      <c r="AP24" s="125">
        <v>13029</v>
      </c>
      <c r="AQ24" s="74">
        <v>21735</v>
      </c>
      <c r="AR24" s="125">
        <v>9670</v>
      </c>
      <c r="AS24" s="125">
        <v>13573</v>
      </c>
      <c r="AT24" s="74">
        <v>23243</v>
      </c>
      <c r="AU24" s="125">
        <v>10492</v>
      </c>
      <c r="AV24" s="125">
        <v>14197</v>
      </c>
      <c r="AW24" s="74">
        <v>24689</v>
      </c>
      <c r="AX24" s="125">
        <v>10906</v>
      </c>
      <c r="AY24" s="125">
        <v>14630</v>
      </c>
      <c r="AZ24" s="74">
        <v>25536</v>
      </c>
      <c r="BA24"/>
      <c r="BB24"/>
      <c r="BC24"/>
      <c r="BD24"/>
      <c r="BE24"/>
      <c r="BF24"/>
      <c r="BG24"/>
      <c r="BH24"/>
      <c r="BI24"/>
      <c r="BJ24"/>
      <c r="BK24"/>
      <c r="BL24"/>
      <c r="BM24"/>
      <c r="BN24"/>
      <c r="BO24"/>
      <c r="BP24"/>
      <c r="BQ24"/>
      <c r="BR24"/>
      <c r="BS24"/>
      <c r="BT24"/>
      <c r="BU24"/>
      <c r="BV24"/>
      <c r="BW24"/>
      <c r="BX24"/>
      <c r="BY24"/>
      <c r="BZ24"/>
      <c r="CA24" s="125">
        <v>-7548</v>
      </c>
      <c r="CB24" s="125">
        <v>-12277</v>
      </c>
      <c r="CC24" s="125">
        <v>-19825</v>
      </c>
      <c r="CD24" s="125">
        <v>-8706</v>
      </c>
      <c r="CE24" s="125">
        <v>-13029</v>
      </c>
      <c r="CF24" s="125">
        <v>-21735</v>
      </c>
    </row>
    <row r="25" spans="1:84" s="64" customFormat="1" ht="14.1" customHeight="1">
      <c r="A25" s="78" t="s">
        <v>22</v>
      </c>
      <c r="B25" s="77">
        <v>999</v>
      </c>
      <c r="C25" s="24">
        <v>2998</v>
      </c>
      <c r="D25" s="75">
        <v>3997</v>
      </c>
      <c r="E25" s="76">
        <v>1060</v>
      </c>
      <c r="F25" s="24">
        <v>3210</v>
      </c>
      <c r="G25" s="74">
        <v>4270</v>
      </c>
      <c r="H25" s="77">
        <v>1090</v>
      </c>
      <c r="I25" s="24">
        <v>3378</v>
      </c>
      <c r="J25" s="74">
        <v>4468</v>
      </c>
      <c r="K25" s="77">
        <v>1139</v>
      </c>
      <c r="L25" s="24">
        <v>3591</v>
      </c>
      <c r="M25" s="74">
        <v>4730</v>
      </c>
      <c r="N25" s="77">
        <v>1216</v>
      </c>
      <c r="O25" s="24">
        <v>3722</v>
      </c>
      <c r="P25" s="74">
        <v>4938</v>
      </c>
      <c r="Q25" s="77">
        <v>1251</v>
      </c>
      <c r="R25" s="24">
        <v>3877</v>
      </c>
      <c r="S25" s="74">
        <v>5128</v>
      </c>
      <c r="T25" s="77">
        <v>1298</v>
      </c>
      <c r="U25" s="24">
        <v>4064</v>
      </c>
      <c r="V25" s="74">
        <v>5362</v>
      </c>
      <c r="W25" s="125">
        <v>1344</v>
      </c>
      <c r="X25" s="34">
        <v>4214</v>
      </c>
      <c r="Y25" s="74">
        <v>5558</v>
      </c>
      <c r="Z25" s="125">
        <v>1312</v>
      </c>
      <c r="AA25" s="125">
        <v>4320</v>
      </c>
      <c r="AB25" s="74">
        <v>5632</v>
      </c>
      <c r="AC25" s="125">
        <v>1294</v>
      </c>
      <c r="AD25" s="125">
        <v>4376</v>
      </c>
      <c r="AE25" s="74">
        <v>5670</v>
      </c>
      <c r="AF25" s="125">
        <v>1392</v>
      </c>
      <c r="AG25" s="125">
        <v>4572</v>
      </c>
      <c r="AH25" s="74">
        <v>5964</v>
      </c>
      <c r="AI25" s="125">
        <v>1488</v>
      </c>
      <c r="AJ25" s="125">
        <v>4780</v>
      </c>
      <c r="AK25" s="74">
        <v>6268</v>
      </c>
      <c r="AL25" s="125">
        <v>1614</v>
      </c>
      <c r="AM25" s="125">
        <v>4972</v>
      </c>
      <c r="AN25" s="74">
        <v>6586</v>
      </c>
      <c r="AO25" s="125">
        <v>1779</v>
      </c>
      <c r="AP25" s="125">
        <v>5231</v>
      </c>
      <c r="AQ25" s="74">
        <v>7010</v>
      </c>
      <c r="AR25" s="125">
        <v>2050</v>
      </c>
      <c r="AS25" s="125">
        <v>5472</v>
      </c>
      <c r="AT25" s="74">
        <v>7522</v>
      </c>
      <c r="AU25" s="125">
        <v>2452</v>
      </c>
      <c r="AV25" s="125">
        <v>5745</v>
      </c>
      <c r="AW25" s="74">
        <v>8197</v>
      </c>
      <c r="AX25" s="125">
        <v>2960</v>
      </c>
      <c r="AY25" s="125">
        <v>5896</v>
      </c>
      <c r="AZ25" s="74">
        <v>8856</v>
      </c>
      <c r="BA25"/>
      <c r="BB25"/>
      <c r="BC25"/>
      <c r="BD25"/>
      <c r="BE25"/>
      <c r="BF25"/>
      <c r="BG25"/>
      <c r="BH25"/>
      <c r="BI25"/>
      <c r="BJ25"/>
      <c r="BK25"/>
      <c r="BL25"/>
      <c r="BM25"/>
      <c r="BN25"/>
      <c r="BO25"/>
      <c r="BP25"/>
      <c r="BQ25"/>
      <c r="BR25"/>
      <c r="BS25"/>
      <c r="BT25"/>
      <c r="BU25"/>
      <c r="BV25"/>
      <c r="BW25"/>
      <c r="BX25"/>
      <c r="BY25"/>
      <c r="BZ25"/>
      <c r="CA25" s="125">
        <v>-1614</v>
      </c>
      <c r="CB25" s="125">
        <v>-4972</v>
      </c>
      <c r="CC25" s="125">
        <v>-6586</v>
      </c>
      <c r="CD25" s="125">
        <v>-1779</v>
      </c>
      <c r="CE25" s="125">
        <v>-5231</v>
      </c>
      <c r="CF25" s="125">
        <v>-7010</v>
      </c>
    </row>
    <row r="26" spans="1:84" s="64" customFormat="1" ht="14.1" customHeight="1" thickBot="1">
      <c r="A26" s="78" t="s">
        <v>23</v>
      </c>
      <c r="B26" s="88">
        <v>263</v>
      </c>
      <c r="C26" s="87">
        <v>746</v>
      </c>
      <c r="D26" s="85">
        <v>1009</v>
      </c>
      <c r="E26" s="86">
        <v>254</v>
      </c>
      <c r="F26" s="87">
        <v>806</v>
      </c>
      <c r="G26" s="83">
        <v>1060</v>
      </c>
      <c r="H26" s="88">
        <v>248</v>
      </c>
      <c r="I26" s="87">
        <v>831</v>
      </c>
      <c r="J26" s="83">
        <v>1079</v>
      </c>
      <c r="K26" s="88">
        <v>265</v>
      </c>
      <c r="L26" s="87">
        <v>882</v>
      </c>
      <c r="M26" s="83">
        <v>1147</v>
      </c>
      <c r="N26" s="88">
        <v>260</v>
      </c>
      <c r="O26" s="87">
        <v>940</v>
      </c>
      <c r="P26" s="83">
        <v>1200</v>
      </c>
      <c r="Q26" s="88">
        <v>268</v>
      </c>
      <c r="R26" s="87">
        <v>1047</v>
      </c>
      <c r="S26" s="83">
        <v>1315</v>
      </c>
      <c r="T26" s="88">
        <v>288</v>
      </c>
      <c r="U26" s="87">
        <v>1126</v>
      </c>
      <c r="V26" s="74">
        <v>1414</v>
      </c>
      <c r="W26" s="125">
        <v>290</v>
      </c>
      <c r="X26" s="82">
        <v>1188</v>
      </c>
      <c r="Y26" s="74">
        <v>1478</v>
      </c>
      <c r="Z26" s="125">
        <v>317</v>
      </c>
      <c r="AA26" s="125">
        <v>1253</v>
      </c>
      <c r="AB26" s="83">
        <v>1570</v>
      </c>
      <c r="AC26" s="125">
        <v>324</v>
      </c>
      <c r="AD26" s="125">
        <v>1331</v>
      </c>
      <c r="AE26" s="83">
        <v>1655</v>
      </c>
      <c r="AF26" s="125">
        <v>337</v>
      </c>
      <c r="AG26" s="125">
        <v>1408</v>
      </c>
      <c r="AH26" s="83">
        <v>1745</v>
      </c>
      <c r="AI26" s="125">
        <v>355</v>
      </c>
      <c r="AJ26" s="125">
        <v>1412</v>
      </c>
      <c r="AK26" s="83">
        <v>1767</v>
      </c>
      <c r="AL26" s="125">
        <v>355</v>
      </c>
      <c r="AM26" s="125">
        <v>1487</v>
      </c>
      <c r="AN26" s="83">
        <v>1842</v>
      </c>
      <c r="AO26" s="125">
        <v>349</v>
      </c>
      <c r="AP26" s="125">
        <v>1542</v>
      </c>
      <c r="AQ26" s="83">
        <v>1891</v>
      </c>
      <c r="AR26" s="125">
        <v>347</v>
      </c>
      <c r="AS26" s="125">
        <v>1551</v>
      </c>
      <c r="AT26" s="83">
        <v>1898</v>
      </c>
      <c r="AU26" s="125">
        <v>377</v>
      </c>
      <c r="AV26" s="125">
        <v>1575</v>
      </c>
      <c r="AW26" s="83">
        <v>1952</v>
      </c>
      <c r="AX26" s="125">
        <v>395</v>
      </c>
      <c r="AY26" s="125">
        <v>1626</v>
      </c>
      <c r="AZ26" s="83">
        <v>2021</v>
      </c>
      <c r="BA26"/>
      <c r="BB26"/>
      <c r="BC26"/>
      <c r="BD26"/>
      <c r="BE26"/>
      <c r="BF26"/>
      <c r="BG26"/>
      <c r="BH26"/>
      <c r="BI26"/>
      <c r="BJ26"/>
      <c r="BK26"/>
      <c r="BL26"/>
      <c r="BM26"/>
      <c r="BN26"/>
      <c r="BO26"/>
      <c r="BP26"/>
      <c r="BQ26"/>
      <c r="BR26"/>
      <c r="BS26"/>
      <c r="BT26"/>
      <c r="BU26"/>
      <c r="BV26"/>
      <c r="BW26"/>
      <c r="BX26"/>
      <c r="BY26"/>
      <c r="BZ26"/>
      <c r="CA26" s="125">
        <v>-355</v>
      </c>
      <c r="CB26" s="125">
        <v>-1487</v>
      </c>
      <c r="CC26" s="125">
        <v>-1842</v>
      </c>
      <c r="CD26" s="125">
        <v>-349</v>
      </c>
      <c r="CE26" s="125">
        <v>-1542</v>
      </c>
      <c r="CF26" s="125">
        <v>-1891</v>
      </c>
    </row>
    <row r="27" spans="1:84" ht="14.4" thickTop="1" thickBot="1">
      <c r="A27" s="80" t="s">
        <v>25</v>
      </c>
      <c r="B27" s="91">
        <v>733083</v>
      </c>
      <c r="C27" s="25">
        <v>797322</v>
      </c>
      <c r="D27" s="92">
        <v>1530405</v>
      </c>
      <c r="E27" s="89">
        <v>743651</v>
      </c>
      <c r="F27" s="25">
        <v>809099</v>
      </c>
      <c r="G27" s="90">
        <v>1552750</v>
      </c>
      <c r="H27" s="91">
        <v>745768</v>
      </c>
      <c r="I27" s="25">
        <v>809887</v>
      </c>
      <c r="J27" s="90">
        <v>1555655</v>
      </c>
      <c r="K27" s="91">
        <v>747209</v>
      </c>
      <c r="L27" s="25">
        <v>811552</v>
      </c>
      <c r="M27" s="90">
        <v>1558761</v>
      </c>
      <c r="N27" s="91">
        <v>755898</v>
      </c>
      <c r="O27" s="25">
        <v>818998</v>
      </c>
      <c r="P27" s="90">
        <v>1574896</v>
      </c>
      <c r="Q27" s="91">
        <v>773389</v>
      </c>
      <c r="R27" s="25">
        <v>836395</v>
      </c>
      <c r="S27" s="90">
        <v>1609784</v>
      </c>
      <c r="T27" s="128">
        <v>801234</v>
      </c>
      <c r="U27" s="25">
        <v>864323</v>
      </c>
      <c r="V27" s="133">
        <v>1665557</v>
      </c>
      <c r="W27" s="128">
        <v>850592</v>
      </c>
      <c r="X27" s="25">
        <v>913022</v>
      </c>
      <c r="Y27" s="133">
        <v>1763614</v>
      </c>
      <c r="Z27" s="128">
        <v>890046</v>
      </c>
      <c r="AA27" s="25">
        <v>953092</v>
      </c>
      <c r="AB27" s="133">
        <v>1843138</v>
      </c>
      <c r="AC27" s="128">
        <v>912647</v>
      </c>
      <c r="AD27" s="25">
        <v>977282</v>
      </c>
      <c r="AE27" s="133">
        <v>1889929</v>
      </c>
      <c r="AF27" s="128">
        <v>938714</v>
      </c>
      <c r="AG27" s="25">
        <v>1003046</v>
      </c>
      <c r="AH27" s="133">
        <v>1941760</v>
      </c>
      <c r="AI27" s="128">
        <v>972087</v>
      </c>
      <c r="AJ27" s="25">
        <v>1034789</v>
      </c>
      <c r="AK27" s="133">
        <v>2006876</v>
      </c>
      <c r="AL27" s="128">
        <v>1006614</v>
      </c>
      <c r="AM27" s="25">
        <v>1069422</v>
      </c>
      <c r="AN27" s="133">
        <v>2076036</v>
      </c>
      <c r="AO27" s="128">
        <v>1030706</v>
      </c>
      <c r="AP27" s="25">
        <v>1094652</v>
      </c>
      <c r="AQ27" s="133">
        <v>2125358</v>
      </c>
      <c r="AR27" s="128">
        <v>1046963</v>
      </c>
      <c r="AS27" s="25">
        <v>1111686</v>
      </c>
      <c r="AT27" s="133">
        <v>2158649</v>
      </c>
      <c r="AU27" s="128">
        <v>1046359</v>
      </c>
      <c r="AV27" s="25">
        <v>1113349</v>
      </c>
      <c r="AW27" s="133">
        <v>2159708</v>
      </c>
      <c r="AX27" s="128">
        <v>1036169</v>
      </c>
      <c r="AY27" s="25">
        <v>1106393</v>
      </c>
      <c r="AZ27" s="133">
        <v>2142562</v>
      </c>
      <c r="CA27" s="125">
        <v>-1006614</v>
      </c>
      <c r="CB27" s="125">
        <v>-1069422</v>
      </c>
      <c r="CC27" s="125">
        <v>-2076036</v>
      </c>
      <c r="CD27" s="125">
        <v>-1030706</v>
      </c>
      <c r="CE27" s="125">
        <v>-1094652</v>
      </c>
      <c r="CF27" s="125">
        <v>-2125358</v>
      </c>
    </row>
    <row r="28" spans="1:84" ht="6.9" customHeight="1" thickTop="1">
      <c r="A28" s="26"/>
      <c r="B28" s="27"/>
      <c r="C28" s="27"/>
      <c r="D28" s="28"/>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row>
    <row r="29" spans="1:84">
      <c r="A29" s="65" t="s">
        <v>56</v>
      </c>
      <c r="B29" s="29"/>
      <c r="C29" s="29"/>
      <c r="D29" s="29"/>
      <c r="E29" s="29"/>
      <c r="F29" s="29"/>
      <c r="G29" s="29"/>
      <c r="H29" s="29"/>
      <c r="I29" s="29"/>
      <c r="K29" s="29"/>
      <c r="L29" s="29"/>
      <c r="N29" s="29"/>
      <c r="O29" s="29"/>
      <c r="Q29" s="29"/>
      <c r="R29" s="29"/>
      <c r="T29" s="29"/>
      <c r="U29" s="29"/>
      <c r="W29" s="29"/>
      <c r="X29" s="29"/>
      <c r="Z29" s="29"/>
      <c r="AA29" s="29"/>
      <c r="AC29" s="29"/>
      <c r="AD29" s="29"/>
      <c r="AF29" s="29"/>
      <c r="AG29" s="29"/>
      <c r="AI29" s="29"/>
      <c r="AJ29" s="29"/>
      <c r="AL29" s="29"/>
      <c r="AM29" s="29"/>
      <c r="AO29" s="29"/>
      <c r="AP29" s="29"/>
      <c r="AR29" s="29"/>
      <c r="AS29" s="29"/>
      <c r="AU29" s="29"/>
      <c r="AV29" s="29"/>
      <c r="AX29" s="29"/>
      <c r="AY29" s="29"/>
    </row>
    <row r="30" spans="1:84" ht="6.9" customHeight="1" thickBot="1">
      <c r="A30" s="67"/>
      <c r="B30" s="29"/>
      <c r="C30" s="29"/>
      <c r="D30" s="29"/>
      <c r="E30" s="29"/>
      <c r="F30" s="29"/>
      <c r="G30" s="29"/>
      <c r="H30" s="29"/>
      <c r="I30" s="29"/>
      <c r="K30" s="29"/>
      <c r="L30" s="29"/>
      <c r="N30" s="29"/>
      <c r="O30" s="29"/>
      <c r="Q30" s="29"/>
      <c r="R30" s="29"/>
      <c r="T30" s="29"/>
      <c r="U30" s="29"/>
      <c r="W30" s="29"/>
      <c r="X30" s="29"/>
      <c r="Z30" s="29"/>
      <c r="AA30" s="29"/>
      <c r="AC30" s="29"/>
      <c r="AD30" s="29"/>
      <c r="AF30" s="29"/>
      <c r="AG30" s="29"/>
      <c r="AI30" s="29"/>
      <c r="AJ30" s="29"/>
      <c r="AL30" s="29"/>
      <c r="AM30" s="29"/>
      <c r="AO30" s="29"/>
      <c r="AP30" s="29"/>
      <c r="AR30" s="29"/>
      <c r="AS30" s="29"/>
      <c r="AU30" s="29"/>
      <c r="AV30" s="29"/>
      <c r="AX30" s="29"/>
      <c r="AY30" s="29"/>
    </row>
    <row r="31" spans="1:84" ht="14.1" customHeight="1" thickTop="1">
      <c r="A31" s="19" t="s">
        <v>4</v>
      </c>
      <c r="B31" s="343">
        <v>35429</v>
      </c>
      <c r="C31" s="341"/>
      <c r="D31" s="342"/>
      <c r="E31" s="343">
        <v>35794</v>
      </c>
      <c r="F31" s="341"/>
      <c r="G31" s="342"/>
      <c r="H31" s="341">
        <v>36159</v>
      </c>
      <c r="I31" s="341"/>
      <c r="J31" s="342"/>
      <c r="K31" s="341">
        <v>36524</v>
      </c>
      <c r="L31" s="341"/>
      <c r="M31" s="342"/>
      <c r="N31" s="341">
        <v>36890</v>
      </c>
      <c r="O31" s="341"/>
      <c r="P31" s="342"/>
      <c r="Q31" s="341">
        <v>37255</v>
      </c>
      <c r="R31" s="341"/>
      <c r="S31" s="341"/>
      <c r="T31" s="343">
        <v>37620</v>
      </c>
      <c r="U31" s="341"/>
      <c r="V31" s="342"/>
      <c r="W31" s="343">
        <v>37985</v>
      </c>
      <c r="X31" s="341"/>
      <c r="Y31" s="342"/>
      <c r="Z31" s="343">
        <v>38351</v>
      </c>
      <c r="AA31" s="341"/>
      <c r="AB31" s="342"/>
      <c r="AC31" s="343">
        <v>38716</v>
      </c>
      <c r="AD31" s="341"/>
      <c r="AE31" s="342"/>
      <c r="AF31" s="343">
        <v>39081</v>
      </c>
      <c r="AG31" s="341"/>
      <c r="AH31" s="342"/>
      <c r="AI31" s="338">
        <v>39446</v>
      </c>
      <c r="AJ31" s="336"/>
      <c r="AK31" s="337"/>
      <c r="AL31" s="338">
        <v>39812</v>
      </c>
      <c r="AM31" s="336"/>
      <c r="AN31" s="337"/>
      <c r="AO31" s="338">
        <v>40177</v>
      </c>
      <c r="AP31" s="336"/>
      <c r="AQ31" s="337"/>
      <c r="AR31" s="338">
        <v>40542</v>
      </c>
      <c r="AS31" s="336"/>
      <c r="AT31" s="337"/>
      <c r="AU31" s="338">
        <v>40907</v>
      </c>
      <c r="AV31" s="336"/>
      <c r="AW31" s="337"/>
      <c r="AX31" s="338">
        <v>41273</v>
      </c>
      <c r="AY31" s="336"/>
      <c r="AZ31" s="337"/>
    </row>
    <row r="32" spans="1:84">
      <c r="A32" s="20" t="s">
        <v>5</v>
      </c>
      <c r="B32" s="23" t="s">
        <v>26</v>
      </c>
      <c r="C32" s="21" t="s">
        <v>27</v>
      </c>
      <c r="D32" s="22" t="s">
        <v>25</v>
      </c>
      <c r="E32" s="23" t="s">
        <v>26</v>
      </c>
      <c r="F32" s="21" t="s">
        <v>27</v>
      </c>
      <c r="G32" s="22" t="s">
        <v>25</v>
      </c>
      <c r="H32" s="63" t="s">
        <v>26</v>
      </c>
      <c r="I32" s="63" t="s">
        <v>27</v>
      </c>
      <c r="J32" s="68" t="s">
        <v>25</v>
      </c>
      <c r="K32" s="63" t="s">
        <v>26</v>
      </c>
      <c r="L32" s="63" t="s">
        <v>27</v>
      </c>
      <c r="M32" s="68" t="s">
        <v>25</v>
      </c>
      <c r="N32" s="63" t="s">
        <v>26</v>
      </c>
      <c r="O32" s="63" t="s">
        <v>27</v>
      </c>
      <c r="P32" s="68" t="s">
        <v>25</v>
      </c>
      <c r="Q32" s="63" t="s">
        <v>26</v>
      </c>
      <c r="R32" s="63" t="s">
        <v>27</v>
      </c>
      <c r="S32" s="63" t="s">
        <v>25</v>
      </c>
      <c r="T32" s="23" t="s">
        <v>26</v>
      </c>
      <c r="U32" s="21" t="s">
        <v>27</v>
      </c>
      <c r="V32" s="22" t="s">
        <v>25</v>
      </c>
      <c r="W32" s="23" t="s">
        <v>26</v>
      </c>
      <c r="X32" s="21" t="s">
        <v>27</v>
      </c>
      <c r="Y32" s="22" t="s">
        <v>25</v>
      </c>
      <c r="Z32" s="23" t="s">
        <v>26</v>
      </c>
      <c r="AA32" s="21" t="s">
        <v>27</v>
      </c>
      <c r="AB32" s="22" t="s">
        <v>25</v>
      </c>
      <c r="AC32" s="23" t="s">
        <v>26</v>
      </c>
      <c r="AD32" s="21" t="s">
        <v>27</v>
      </c>
      <c r="AE32" s="22" t="s">
        <v>25</v>
      </c>
      <c r="AF32" s="23" t="s">
        <v>26</v>
      </c>
      <c r="AG32" s="21" t="s">
        <v>27</v>
      </c>
      <c r="AH32" s="22" t="s">
        <v>25</v>
      </c>
      <c r="AI32" s="23" t="s">
        <v>26</v>
      </c>
      <c r="AJ32" s="21" t="s">
        <v>27</v>
      </c>
      <c r="AK32" s="22" t="s">
        <v>25</v>
      </c>
      <c r="AL32" s="23" t="s">
        <v>26</v>
      </c>
      <c r="AM32" s="21" t="s">
        <v>27</v>
      </c>
      <c r="AN32" s="22" t="s">
        <v>25</v>
      </c>
      <c r="AO32" s="23" t="s">
        <v>26</v>
      </c>
      <c r="AP32" s="21" t="s">
        <v>27</v>
      </c>
      <c r="AQ32" s="22" t="s">
        <v>25</v>
      </c>
      <c r="AR32" s="23" t="s">
        <v>26</v>
      </c>
      <c r="AS32" s="21" t="s">
        <v>27</v>
      </c>
      <c r="AT32" s="22" t="s">
        <v>25</v>
      </c>
      <c r="AU32" s="23" t="s">
        <v>26</v>
      </c>
      <c r="AV32" s="21" t="s">
        <v>27</v>
      </c>
      <c r="AW32" s="22" t="s">
        <v>25</v>
      </c>
      <c r="AX32" s="23" t="s">
        <v>26</v>
      </c>
      <c r="AY32" s="21" t="s">
        <v>27</v>
      </c>
      <c r="AZ32" s="22" t="s">
        <v>25</v>
      </c>
    </row>
    <row r="33" spans="1:52">
      <c r="A33" s="78" t="s">
        <v>6</v>
      </c>
      <c r="B33" s="98">
        <v>0.4588395994461929</v>
      </c>
      <c r="C33" s="31">
        <v>0.46351407044210302</v>
      </c>
      <c r="D33" s="98">
        <v>0.46109801720064381</v>
      </c>
      <c r="E33" s="33">
        <v>-3.7655463269785638E-3</v>
      </c>
      <c r="F33" s="31">
        <v>-5.1169087446364392E-3</v>
      </c>
      <c r="G33" s="32">
        <v>-4.4195214035867014E-3</v>
      </c>
      <c r="H33" s="98">
        <v>-5.5076783515842775E-3</v>
      </c>
      <c r="I33" s="31">
        <v>-9.179390193274628E-3</v>
      </c>
      <c r="J33" s="99">
        <v>-7.2833130709258898E-3</v>
      </c>
      <c r="K33" s="98">
        <v>-1.0012162279558701E-2</v>
      </c>
      <c r="L33" s="31">
        <v>-9.008379888268192E-3</v>
      </c>
      <c r="M33" s="99">
        <v>-9.5276616781267975E-3</v>
      </c>
      <c r="N33" s="98">
        <v>5.5941908167518317E-3</v>
      </c>
      <c r="O33" s="31">
        <v>9.7949404552180042E-3</v>
      </c>
      <c r="P33" s="99">
        <v>7.6228504015609655E-3</v>
      </c>
      <c r="Q33" s="98">
        <v>2.8186221039312453E-2</v>
      </c>
      <c r="R33" s="31">
        <v>2.6261921377064512E-2</v>
      </c>
      <c r="S33" s="98">
        <v>2.7254919619939644E-2</v>
      </c>
      <c r="T33" s="33">
        <v>3.9253129641417361E-2</v>
      </c>
      <c r="U33" s="31">
        <v>3.8645481538566173E-2</v>
      </c>
      <c r="V33" s="32">
        <v>3.8959331061162228E-2</v>
      </c>
      <c r="W33" s="33">
        <v>8.8138015516537438E-2</v>
      </c>
      <c r="X33" s="31">
        <v>7.9827164804469275E-2</v>
      </c>
      <c r="Y33" s="32">
        <v>8.4120923167798844E-2</v>
      </c>
      <c r="Z33" s="33">
        <v>5.7038857721823044E-2</v>
      </c>
      <c r="AA33" s="31">
        <v>6.4912493431955154E-2</v>
      </c>
      <c r="AB33" s="32">
        <v>6.0829546891874697E-2</v>
      </c>
      <c r="AC33" s="33">
        <v>2.9962546816479474E-2</v>
      </c>
      <c r="AD33" s="31">
        <v>3.3476297111625586E-2</v>
      </c>
      <c r="AE33" s="32">
        <v>3.1660720345589866E-2</v>
      </c>
      <c r="AF33" s="39">
        <v>2.2128392934080088E-2</v>
      </c>
      <c r="AG33" s="37">
        <v>1.9207462631752881E-2</v>
      </c>
      <c r="AH33" s="38">
        <v>2.0714241263124267E-2</v>
      </c>
      <c r="AI33" s="39">
        <v>3.7144446879900261E-2</v>
      </c>
      <c r="AJ33" s="37">
        <v>4.0573652349380263E-2</v>
      </c>
      <c r="AK33" s="38">
        <v>3.880222622873708E-2</v>
      </c>
      <c r="AL33" s="39">
        <v>2.339380933801527E-2</v>
      </c>
      <c r="AM33" s="37">
        <v>2.6282983586120912E-2</v>
      </c>
      <c r="AN33" s="38">
        <v>2.4792903377268027E-2</v>
      </c>
      <c r="AO33" s="39">
        <v>7.2754999920572327E-3</v>
      </c>
      <c r="AP33" s="37">
        <v>6.5964841245740313E-3</v>
      </c>
      <c r="AQ33" s="38">
        <v>6.9462057680507172E-3</v>
      </c>
      <c r="AR33" s="39">
        <v>-4.4946300998280897E-3</v>
      </c>
      <c r="AS33" s="37">
        <v>-5.0448336545713124E-3</v>
      </c>
      <c r="AT33" s="38">
        <v>-4.7613630823731823E-3</v>
      </c>
      <c r="AU33" s="39">
        <v>-2.3224130283251987E-2</v>
      </c>
      <c r="AV33" s="37">
        <v>-2.7272420995889779E-2</v>
      </c>
      <c r="AW33" s="38">
        <v>-2.5186140683168934E-2</v>
      </c>
      <c r="AX33" s="39">
        <v>-4.153556716079021E-2</v>
      </c>
      <c r="AY33" s="37">
        <v>-4.1752532686812671E-2</v>
      </c>
      <c r="AZ33" s="38">
        <v>-4.1640494794938143E-2</v>
      </c>
    </row>
    <row r="34" spans="1:52">
      <c r="A34" s="79" t="s">
        <v>7</v>
      </c>
      <c r="B34" s="98">
        <v>0.56386660508885411</v>
      </c>
      <c r="C34" s="31">
        <v>0.58981153592763969</v>
      </c>
      <c r="D34" s="98">
        <v>0.57638641573223048</v>
      </c>
      <c r="E34" s="33">
        <v>-2.4038812285693489E-2</v>
      </c>
      <c r="F34" s="31">
        <v>-2.2720714134554343E-2</v>
      </c>
      <c r="G34" s="32">
        <v>-2.3397342870785653E-2</v>
      </c>
      <c r="H34" s="98">
        <v>-2.487385535413944E-2</v>
      </c>
      <c r="I34" s="31">
        <v>-2.7776684121422091E-2</v>
      </c>
      <c r="J34" s="99">
        <v>-2.6287533075123659E-2</v>
      </c>
      <c r="K34" s="98">
        <v>-2.4377623181739749E-2</v>
      </c>
      <c r="L34" s="31">
        <v>-1.8830866422337889E-2</v>
      </c>
      <c r="M34" s="99">
        <v>-2.1680483626410396E-2</v>
      </c>
      <c r="N34" s="98">
        <v>-8.4074881646925004E-3</v>
      </c>
      <c r="O34" s="31">
        <v>-1.1164537631301985E-2</v>
      </c>
      <c r="P34" s="99">
        <v>-9.7520228654240926E-3</v>
      </c>
      <c r="Q34" s="98">
        <v>4.4969195110837745E-3</v>
      </c>
      <c r="R34" s="31">
        <v>3.5270055931213573E-3</v>
      </c>
      <c r="S34" s="98">
        <v>4.0245947456680753E-3</v>
      </c>
      <c r="T34" s="33">
        <v>3.254052774819538E-2</v>
      </c>
      <c r="U34" s="31">
        <v>2.9988561921597157E-2</v>
      </c>
      <c r="V34" s="32">
        <v>3.1298397627314234E-2</v>
      </c>
      <c r="W34" s="33">
        <v>5.8789823515929429E-2</v>
      </c>
      <c r="X34" s="31">
        <v>5.8574111090920145E-2</v>
      </c>
      <c r="Y34" s="32">
        <v>5.8684962162480536E-2</v>
      </c>
      <c r="Z34" s="33">
        <v>4.7281451816574727E-2</v>
      </c>
      <c r="AA34" s="31">
        <v>4.6158541237506734E-2</v>
      </c>
      <c r="AB34" s="32">
        <v>4.6735643692866757E-2</v>
      </c>
      <c r="AC34" s="33">
        <v>2.9609852725863473E-2</v>
      </c>
      <c r="AD34" s="31">
        <v>2.386595682613768E-2</v>
      </c>
      <c r="AE34" s="32">
        <v>2.6819482210393097E-2</v>
      </c>
      <c r="AF34" s="39">
        <v>3.1970421922574932E-2</v>
      </c>
      <c r="AG34" s="37">
        <v>3.5845931940808873E-2</v>
      </c>
      <c r="AH34" s="38">
        <v>3.3847719764342532E-2</v>
      </c>
      <c r="AI34" s="39">
        <v>4.4548917889276174E-2</v>
      </c>
      <c r="AJ34" s="37">
        <v>3.8164002062919034E-2</v>
      </c>
      <c r="AK34" s="38">
        <v>4.1450085520003288E-2</v>
      </c>
      <c r="AL34" s="39">
        <v>5.6275510995918321E-2</v>
      </c>
      <c r="AM34" s="37">
        <v>5.823811889385655E-2</v>
      </c>
      <c r="AN34" s="38">
        <v>5.7225030643391017E-2</v>
      </c>
      <c r="AO34" s="39">
        <v>3.9656768392130282E-2</v>
      </c>
      <c r="AP34" s="37">
        <v>4.2186301970050133E-2</v>
      </c>
      <c r="AQ34" s="38">
        <v>4.0881742266947629E-2</v>
      </c>
      <c r="AR34" s="39">
        <v>2.6809689363746836E-2</v>
      </c>
      <c r="AS34" s="37">
        <v>2.7070852664294431E-2</v>
      </c>
      <c r="AT34" s="38">
        <v>2.6936321080947234E-2</v>
      </c>
      <c r="AU34" s="39">
        <v>-4.665886724932955E-3</v>
      </c>
      <c r="AV34" s="37">
        <v>-5.2042218518842942E-3</v>
      </c>
      <c r="AW34" s="38">
        <v>-4.9269464983233702E-3</v>
      </c>
      <c r="AX34" s="39">
        <v>-1.5459925880856207E-2</v>
      </c>
      <c r="AY34" s="37">
        <v>-1.1579720793534198E-2</v>
      </c>
      <c r="AZ34" s="38">
        <v>-1.3578786885713012E-2</v>
      </c>
    </row>
    <row r="35" spans="1:52">
      <c r="A35" s="78" t="s">
        <v>8</v>
      </c>
      <c r="B35" s="98">
        <v>0.58367961651563727</v>
      </c>
      <c r="C35" s="31">
        <v>0.58495904719701941</v>
      </c>
      <c r="D35" s="98">
        <v>0.58430080060824707</v>
      </c>
      <c r="E35" s="33">
        <v>-1.7746706103791365E-2</v>
      </c>
      <c r="F35" s="31">
        <v>-1.3469990569227264E-2</v>
      </c>
      <c r="G35" s="32">
        <v>-1.5669429487567332E-2</v>
      </c>
      <c r="H35" s="98">
        <v>-1.4953462907199566E-2</v>
      </c>
      <c r="I35" s="31">
        <v>-7.2508206774647421E-3</v>
      </c>
      <c r="J35" s="99">
        <v>-1.1203793133725548E-2</v>
      </c>
      <c r="K35" s="98">
        <v>-1.3773578351339189E-2</v>
      </c>
      <c r="L35" s="31">
        <v>-1.8114098837209269E-2</v>
      </c>
      <c r="M35" s="99">
        <v>-1.589500417354861E-2</v>
      </c>
      <c r="N35" s="98">
        <v>-3.8040893961007738E-3</v>
      </c>
      <c r="O35" s="31">
        <v>-1.1731399071110094E-2</v>
      </c>
      <c r="P35" s="99">
        <v>-7.6698188118097255E-3</v>
      </c>
      <c r="Q35" s="98">
        <v>-3.7302218686466881E-3</v>
      </c>
      <c r="R35" s="31">
        <v>1.6663858151246824E-3</v>
      </c>
      <c r="S35" s="98">
        <v>-1.1093531198282935E-3</v>
      </c>
      <c r="T35" s="33">
        <v>9.5645384533484812E-3</v>
      </c>
      <c r="U35" s="31">
        <v>1.1047141949231731E-2</v>
      </c>
      <c r="V35" s="32">
        <v>1.0286567381567968E-2</v>
      </c>
      <c r="W35" s="33">
        <v>4.065526514685458E-2</v>
      </c>
      <c r="X35" s="31">
        <v>3.782654513856798E-2</v>
      </c>
      <c r="Y35" s="32">
        <v>3.927663945504678E-2</v>
      </c>
      <c r="Z35" s="33">
        <v>2.7024288078910885E-2</v>
      </c>
      <c r="AA35" s="31">
        <v>3.3027522935779707E-2</v>
      </c>
      <c r="AB35" s="32">
        <v>2.994598624946887E-2</v>
      </c>
      <c r="AC35" s="33">
        <v>1.2449429332631601E-2</v>
      </c>
      <c r="AD35" s="31">
        <v>1.2226456741795788E-2</v>
      </c>
      <c r="AE35" s="32">
        <v>1.2340586725030578E-2</v>
      </c>
      <c r="AF35" s="39">
        <v>1.9086139401913504E-2</v>
      </c>
      <c r="AG35" s="37">
        <v>1.3288357354594771E-2</v>
      </c>
      <c r="AH35" s="38">
        <v>1.6256309194169427E-2</v>
      </c>
      <c r="AI35" s="39">
        <v>3.3456597277567113E-2</v>
      </c>
      <c r="AJ35" s="37">
        <v>3.3794007868455544E-2</v>
      </c>
      <c r="AK35" s="38">
        <v>3.362080251358246E-2</v>
      </c>
      <c r="AL35" s="39">
        <v>3.0985394142233558E-2</v>
      </c>
      <c r="AM35" s="37">
        <v>2.5647280770231484E-2</v>
      </c>
      <c r="AN35" s="38">
        <v>2.8387096774193488E-2</v>
      </c>
      <c r="AO35" s="39">
        <v>2.2634114232713998E-2</v>
      </c>
      <c r="AP35" s="37">
        <v>2.0312376119876241E-2</v>
      </c>
      <c r="AQ35" s="38">
        <v>2.1507031737112436E-2</v>
      </c>
      <c r="AR35" s="39">
        <v>1.4453107857048897E-2</v>
      </c>
      <c r="AS35" s="37">
        <v>1.8136325490317962E-2</v>
      </c>
      <c r="AT35" s="38">
        <v>1.6239026411966284E-2</v>
      </c>
      <c r="AU35" s="39">
        <v>6.6333078575857574E-3</v>
      </c>
      <c r="AV35" s="37">
        <v>9.4637705493565427E-3</v>
      </c>
      <c r="AW35" s="38">
        <v>8.0083049087942282E-3</v>
      </c>
      <c r="AX35" s="39">
        <v>5.7014339536149983E-3</v>
      </c>
      <c r="AY35" s="37">
        <v>-3.9163503848305137E-3</v>
      </c>
      <c r="AZ35" s="38">
        <v>1.0225099308518448E-3</v>
      </c>
    </row>
    <row r="36" spans="1:52">
      <c r="A36" s="78" t="s">
        <v>9</v>
      </c>
      <c r="B36" s="98">
        <v>0.55187385762995489</v>
      </c>
      <c r="C36" s="31">
        <v>0.55009173904740316</v>
      </c>
      <c r="D36" s="98">
        <v>0.55099172569045374</v>
      </c>
      <c r="E36" s="33">
        <v>7.9339236060295582E-2</v>
      </c>
      <c r="F36" s="31">
        <v>5.8260772076684564E-2</v>
      </c>
      <c r="G36" s="32">
        <v>6.8911648887985066E-2</v>
      </c>
      <c r="H36" s="98">
        <v>5.2033016389552156E-3</v>
      </c>
      <c r="I36" s="31">
        <v>-7.786566847941212E-3</v>
      </c>
      <c r="J36" s="99">
        <v>-1.1587986544099316E-3</v>
      </c>
      <c r="K36" s="98">
        <v>-1.5208740810683241E-2</v>
      </c>
      <c r="L36" s="31">
        <v>-1.1887178574606305E-2</v>
      </c>
      <c r="M36" s="99">
        <v>-1.3592720535397396E-2</v>
      </c>
      <c r="N36" s="98">
        <v>-9.4339622641509413E-3</v>
      </c>
      <c r="O36" s="31">
        <v>-5.2767122300863001E-3</v>
      </c>
      <c r="P36" s="99">
        <v>-7.4078625156890343E-3</v>
      </c>
      <c r="Q36" s="98">
        <v>6.2570218650073173E-3</v>
      </c>
      <c r="R36" s="31">
        <v>3.4037006191838248E-3</v>
      </c>
      <c r="S36" s="98">
        <v>4.8634261510844823E-3</v>
      </c>
      <c r="T36" s="33">
        <v>1.4171118401841376E-2</v>
      </c>
      <c r="U36" s="31">
        <v>1.7899029266356337E-2</v>
      </c>
      <c r="V36" s="32">
        <v>1.5989229049885978E-2</v>
      </c>
      <c r="W36" s="33">
        <v>4.3426713187222576E-2</v>
      </c>
      <c r="X36" s="31">
        <v>4.8746764987414481E-2</v>
      </c>
      <c r="Y36" s="32">
        <v>4.6026191796008975E-2</v>
      </c>
      <c r="Z36" s="33">
        <v>3.3064961205077514E-2</v>
      </c>
      <c r="AA36" s="31">
        <v>2.8987221959299481E-2</v>
      </c>
      <c r="AB36" s="32">
        <v>3.1067318042560244E-2</v>
      </c>
      <c r="AC36" s="33">
        <v>2.2076269189070352E-2</v>
      </c>
      <c r="AD36" s="31">
        <v>1.2598761477685239E-2</v>
      </c>
      <c r="AE36" s="32">
        <v>1.744270088819655E-2</v>
      </c>
      <c r="AF36" s="39">
        <v>1.0653671135161691E-2</v>
      </c>
      <c r="AG36" s="37">
        <v>1.1890471401226455E-2</v>
      </c>
      <c r="AH36" s="38">
        <v>1.1255465925773978E-2</v>
      </c>
      <c r="AI36" s="39">
        <v>1.5256841240625985E-2</v>
      </c>
      <c r="AJ36" s="37">
        <v>1.6095160230205741E-2</v>
      </c>
      <c r="AK36" s="38">
        <v>1.5665001561036451E-2</v>
      </c>
      <c r="AL36" s="39">
        <v>1.4308402253386143E-2</v>
      </c>
      <c r="AM36" s="37">
        <v>1.6266191250019713E-2</v>
      </c>
      <c r="AN36" s="38">
        <v>1.5262013263965146E-2</v>
      </c>
      <c r="AO36" s="39">
        <v>7.9764841430449707E-3</v>
      </c>
      <c r="AP36" s="37">
        <v>1.735647530040052E-2</v>
      </c>
      <c r="AQ36" s="38">
        <v>1.254986261760771E-2</v>
      </c>
      <c r="AR36" s="39">
        <v>7.8547458198390263E-3</v>
      </c>
      <c r="AS36" s="37">
        <v>4.5626564121346025E-3</v>
      </c>
      <c r="AT36" s="38">
        <v>6.2420106002047948E-3</v>
      </c>
      <c r="AU36" s="39">
        <v>-4.4056706652126909E-3</v>
      </c>
      <c r="AV36" s="37">
        <v>-6.7141620209323349E-3</v>
      </c>
      <c r="AW36" s="38">
        <v>-5.5346715599601248E-3</v>
      </c>
      <c r="AX36" s="39">
        <v>-3.1691786423647672E-3</v>
      </c>
      <c r="AY36" s="37">
        <v>-5.5819786202572219E-3</v>
      </c>
      <c r="AZ36" s="38">
        <v>-4.3477936068010425E-3</v>
      </c>
    </row>
    <row r="37" spans="1:52">
      <c r="A37" s="78" t="s">
        <v>10</v>
      </c>
      <c r="B37" s="98">
        <v>0.42008851088026677</v>
      </c>
      <c r="C37" s="31">
        <v>0.44654693098418563</v>
      </c>
      <c r="D37" s="98">
        <v>0.43456118246433961</v>
      </c>
      <c r="E37" s="33">
        <v>0.17109202647336907</v>
      </c>
      <c r="F37" s="31">
        <v>0.12052398949458709</v>
      </c>
      <c r="G37" s="32">
        <v>0.14320036745221354</v>
      </c>
      <c r="H37" s="98">
        <v>8.4636862111884925E-2</v>
      </c>
      <c r="I37" s="31">
        <v>5.6338430756038393E-2</v>
      </c>
      <c r="J37" s="99">
        <v>6.9337989862776617E-2</v>
      </c>
      <c r="K37" s="98">
        <v>1.3708401823651739E-2</v>
      </c>
      <c r="L37" s="31">
        <v>1.8400259768374116E-3</v>
      </c>
      <c r="M37" s="99">
        <v>7.3700487001258086E-3</v>
      </c>
      <c r="N37" s="98">
        <v>6.7156187853755656E-2</v>
      </c>
      <c r="O37" s="31">
        <v>3.551750216076055E-2</v>
      </c>
      <c r="P37" s="99">
        <v>5.0352178341390719E-2</v>
      </c>
      <c r="Q37" s="98">
        <v>6.1095183486238547E-2</v>
      </c>
      <c r="R37" s="31">
        <v>4.6923498265473818E-2</v>
      </c>
      <c r="S37" s="98">
        <v>5.3674592660374998E-2</v>
      </c>
      <c r="T37" s="33">
        <v>7.8787387533435949E-2</v>
      </c>
      <c r="U37" s="31">
        <v>7.0232697194678284E-2</v>
      </c>
      <c r="V37" s="32">
        <v>7.4336673190838587E-2</v>
      </c>
      <c r="W37" s="33">
        <v>7.5562902296691492E-2</v>
      </c>
      <c r="X37" s="31">
        <v>7.9009241799939511E-2</v>
      </c>
      <c r="Y37" s="32">
        <v>7.7349066164760449E-2</v>
      </c>
      <c r="Z37" s="33">
        <v>5.6585320417287699E-2</v>
      </c>
      <c r="AA37" s="31">
        <v>5.5640655002049622E-2</v>
      </c>
      <c r="AB37" s="32">
        <v>5.6094966123523049E-2</v>
      </c>
      <c r="AC37" s="33">
        <v>1.4127033102657949E-2</v>
      </c>
      <c r="AD37" s="31">
        <v>1.5798078888207723E-2</v>
      </c>
      <c r="AE37" s="32">
        <v>1.4994061757719779E-2</v>
      </c>
      <c r="AF37" s="39">
        <v>3.4010648701510382E-2</v>
      </c>
      <c r="AG37" s="37">
        <v>2.3298392451159833E-2</v>
      </c>
      <c r="AH37" s="38">
        <v>2.8448149773292464E-2</v>
      </c>
      <c r="AI37" s="39">
        <v>3.3858764186633028E-2</v>
      </c>
      <c r="AJ37" s="37">
        <v>2.8017537995713715E-2</v>
      </c>
      <c r="AK37" s="38">
        <v>3.0840808199835479E-2</v>
      </c>
      <c r="AL37" s="39">
        <v>4.4012116037486448E-2</v>
      </c>
      <c r="AM37" s="37">
        <v>4.7221053436866445E-2</v>
      </c>
      <c r="AN37" s="38">
        <v>4.5665520265675941E-2</v>
      </c>
      <c r="AO37" s="39">
        <v>3.6548796635252012E-2</v>
      </c>
      <c r="AP37" s="37">
        <v>2.0746963747602987E-2</v>
      </c>
      <c r="AQ37" s="38">
        <v>2.8394794130674583E-2</v>
      </c>
      <c r="AR37" s="39">
        <v>1.1534198711325772E-2</v>
      </c>
      <c r="AS37" s="37">
        <v>2.6480113077238521E-3</v>
      </c>
      <c r="AT37" s="38">
        <v>6.9828818591692876E-3</v>
      </c>
      <c r="AU37" s="39">
        <v>-2.7819562835441181E-2</v>
      </c>
      <c r="AV37" s="37">
        <v>-2.2644943699923314E-2</v>
      </c>
      <c r="AW37" s="38">
        <v>-2.5180641756001654E-2</v>
      </c>
      <c r="AX37" s="39">
        <v>-3.4766662209402277E-2</v>
      </c>
      <c r="AY37" s="37">
        <v>-3.0691984663136718E-2</v>
      </c>
      <c r="AZ37" s="38">
        <v>-3.2683277476451389E-2</v>
      </c>
    </row>
    <row r="38" spans="1:52">
      <c r="A38" s="78" t="s">
        <v>11</v>
      </c>
      <c r="B38" s="98">
        <v>0.40998801105108429</v>
      </c>
      <c r="C38" s="31">
        <v>0.42574393595345073</v>
      </c>
      <c r="D38" s="98">
        <v>0.41921465963948945</v>
      </c>
      <c r="E38" s="33">
        <v>-8.7652021474745601E-3</v>
      </c>
      <c r="F38" s="31">
        <v>-2.831948881789137E-2</v>
      </c>
      <c r="G38" s="32">
        <v>-2.0268847923495592E-2</v>
      </c>
      <c r="H38" s="98">
        <v>-3.9902730186802238E-2</v>
      </c>
      <c r="I38" s="31">
        <v>-4.5453349817187072E-2</v>
      </c>
      <c r="J38" s="99">
        <v>-4.3141287332330691E-2</v>
      </c>
      <c r="K38" s="98">
        <v>-1.0630132780719892E-2</v>
      </c>
      <c r="L38" s="31">
        <v>-2.9953980545068704E-2</v>
      </c>
      <c r="M38" s="99">
        <v>-2.1877556257718922E-2</v>
      </c>
      <c r="N38" s="98">
        <v>-1.183041774950544E-2</v>
      </c>
      <c r="O38" s="31">
        <v>-1.4885517868302944E-2</v>
      </c>
      <c r="P38" s="99">
        <v>-1.3593952412967569E-2</v>
      </c>
      <c r="Q38" s="98">
        <v>4.3962945517349583E-2</v>
      </c>
      <c r="R38" s="31">
        <v>3.1720399100294117E-2</v>
      </c>
      <c r="S38" s="98">
        <v>3.6905276457093406E-2</v>
      </c>
      <c r="T38" s="33">
        <v>0.12144683411039248</v>
      </c>
      <c r="U38" s="31">
        <v>8.281625579965346E-2</v>
      </c>
      <c r="V38" s="32">
        <v>9.9288164940520174E-2</v>
      </c>
      <c r="W38" s="33">
        <v>0.20234024005900886</v>
      </c>
      <c r="X38" s="31">
        <v>0.15624274024934826</v>
      </c>
      <c r="Y38" s="32">
        <v>0.17629471903393767</v>
      </c>
      <c r="Z38" s="33">
        <v>0.12325367390758757</v>
      </c>
      <c r="AA38" s="31">
        <v>0.10088404697057651</v>
      </c>
      <c r="AB38" s="32">
        <v>0.11083007873039485</v>
      </c>
      <c r="AC38" s="33">
        <v>4.7888582706486993E-2</v>
      </c>
      <c r="AD38" s="31">
        <v>4.6681402469936906E-2</v>
      </c>
      <c r="AE38" s="32">
        <v>4.7224144473960283E-2</v>
      </c>
      <c r="AF38" s="39">
        <v>4.4515517649845959E-2</v>
      </c>
      <c r="AG38" s="37">
        <v>3.7275985663082434E-2</v>
      </c>
      <c r="AH38" s="38">
        <v>4.0532907007727159E-2</v>
      </c>
      <c r="AI38" s="39">
        <v>4.3026605275692242E-2</v>
      </c>
      <c r="AJ38" s="37">
        <v>3.3190758138926801E-2</v>
      </c>
      <c r="AK38" s="38">
        <v>3.7632646371942524E-2</v>
      </c>
      <c r="AL38" s="39">
        <v>3.5663027878049869E-2</v>
      </c>
      <c r="AM38" s="37">
        <v>2.2073179550220479E-2</v>
      </c>
      <c r="AN38" s="38">
        <v>2.8242285443525361E-2</v>
      </c>
      <c r="AO38" s="39">
        <v>-1.5747700835677669E-3</v>
      </c>
      <c r="AP38" s="37">
        <v>-1.0612519235186912E-4</v>
      </c>
      <c r="AQ38" s="38">
        <v>-7.7762737248354696E-4</v>
      </c>
      <c r="AR38" s="39">
        <v>-2.0777691320897573E-2</v>
      </c>
      <c r="AS38" s="37">
        <v>-1.8113955175036667E-2</v>
      </c>
      <c r="AT38" s="38">
        <v>-1.9330912165408054E-2</v>
      </c>
      <c r="AU38" s="39">
        <v>-4.7806198054249127E-2</v>
      </c>
      <c r="AV38" s="37">
        <v>-4.2300971048696567E-2</v>
      </c>
      <c r="AW38" s="38">
        <v>-4.481238365827378E-2</v>
      </c>
      <c r="AX38" s="39">
        <v>-7.6933486704107157E-2</v>
      </c>
      <c r="AY38" s="37">
        <v>-6.172049888071629E-2</v>
      </c>
      <c r="AZ38" s="38">
        <v>-6.8638713383113115E-2</v>
      </c>
    </row>
    <row r="39" spans="1:52">
      <c r="A39" s="78" t="s">
        <v>12</v>
      </c>
      <c r="B39" s="98">
        <v>0.86863735766533434</v>
      </c>
      <c r="C39" s="31">
        <v>0.6935287079837773</v>
      </c>
      <c r="D39" s="98">
        <v>0.76904049816582276</v>
      </c>
      <c r="E39" s="33">
        <v>-1.8724778046811941E-2</v>
      </c>
      <c r="F39" s="31">
        <v>4.557577394415091E-4</v>
      </c>
      <c r="G39" s="32">
        <v>-8.2810977739379288E-3</v>
      </c>
      <c r="H39" s="98">
        <v>-1.8650271426221443E-2</v>
      </c>
      <c r="I39" s="31">
        <v>-9.3809580050279173E-3</v>
      </c>
      <c r="J39" s="99">
        <v>-1.3558725127663318E-2</v>
      </c>
      <c r="K39" s="98">
        <v>-2.3844944997380879E-2</v>
      </c>
      <c r="L39" s="31">
        <v>-1.9263195544428013E-2</v>
      </c>
      <c r="M39" s="99">
        <v>-2.1317574550442475E-2</v>
      </c>
      <c r="N39" s="98">
        <v>-1.3286968467598248E-2</v>
      </c>
      <c r="O39" s="31">
        <v>-2.2246535375638254E-2</v>
      </c>
      <c r="P39" s="99">
        <v>-1.8239591433151903E-2</v>
      </c>
      <c r="Q39" s="98">
        <v>1.5445527323354469E-3</v>
      </c>
      <c r="R39" s="31">
        <v>-1.2060176551038193E-2</v>
      </c>
      <c r="S39" s="98">
        <v>-5.9451055549579745E-3</v>
      </c>
      <c r="T39" s="33">
        <v>1.0556267512326523E-2</v>
      </c>
      <c r="U39" s="31">
        <v>8.8993563697816747E-3</v>
      </c>
      <c r="V39" s="32">
        <v>9.6497181810133448E-3</v>
      </c>
      <c r="W39" s="33">
        <v>9.3498119290703841E-2</v>
      </c>
      <c r="X39" s="31">
        <v>6.1603435679027818E-2</v>
      </c>
      <c r="Y39" s="32">
        <v>7.6060482063872392E-2</v>
      </c>
      <c r="Z39" s="33">
        <v>6.5769041769041747E-2</v>
      </c>
      <c r="AA39" s="31">
        <v>4.7688588981770641E-2</v>
      </c>
      <c r="AB39" s="32">
        <v>5.6016804135845533E-2</v>
      </c>
      <c r="AC39" s="33">
        <v>1.1766658674683184E-2</v>
      </c>
      <c r="AD39" s="31">
        <v>1.7447728911319293E-2</v>
      </c>
      <c r="AE39" s="32">
        <v>1.4806749202647573E-2</v>
      </c>
      <c r="AF39" s="39">
        <v>3.5563900180462626E-2</v>
      </c>
      <c r="AG39" s="37">
        <v>3.029730410682796E-2</v>
      </c>
      <c r="AH39" s="38">
        <v>3.2738271250306372E-2</v>
      </c>
      <c r="AI39" s="39">
        <v>6.6062312973068194E-2</v>
      </c>
      <c r="AJ39" s="37">
        <v>4.6906523201075911E-2</v>
      </c>
      <c r="AK39" s="38">
        <v>5.5809159181269274E-2</v>
      </c>
      <c r="AL39" s="39">
        <v>6.2051087297524843E-2</v>
      </c>
      <c r="AM39" s="37">
        <v>5.3608187219878145E-2</v>
      </c>
      <c r="AN39" s="38">
        <v>5.7570122423678871E-2</v>
      </c>
      <c r="AO39" s="39">
        <v>4.5646056497877785E-2</v>
      </c>
      <c r="AP39" s="37">
        <v>4.4354224112846286E-2</v>
      </c>
      <c r="AQ39" s="38">
        <v>4.4963000952450649E-2</v>
      </c>
      <c r="AR39" s="39">
        <v>3.244271971690682E-2</v>
      </c>
      <c r="AS39" s="37">
        <v>2.9879262305957388E-2</v>
      </c>
      <c r="AT39" s="38">
        <v>3.1088082901554515E-2</v>
      </c>
      <c r="AU39" s="39">
        <v>-5.4580279093880968E-3</v>
      </c>
      <c r="AV39" s="37">
        <v>6.2482285949858607E-3</v>
      </c>
      <c r="AW39" s="38">
        <v>7.2078933231778386E-4</v>
      </c>
      <c r="AX39" s="39">
        <v>-4.4540978858963243E-2</v>
      </c>
      <c r="AY39" s="37">
        <v>-2.7936036462801073E-2</v>
      </c>
      <c r="AZ39" s="38">
        <v>-3.5728118396107789E-2</v>
      </c>
    </row>
    <row r="40" spans="1:52">
      <c r="A40" s="78" t="s">
        <v>13</v>
      </c>
      <c r="B40" s="98">
        <v>0.70370858364729738</v>
      </c>
      <c r="C40" s="31">
        <v>0.60050484939767079</v>
      </c>
      <c r="D40" s="98">
        <v>0.64725038600850104</v>
      </c>
      <c r="E40" s="33">
        <v>-4.7300395726829647E-2</v>
      </c>
      <c r="F40" s="31">
        <v>-4.1149614549809144E-2</v>
      </c>
      <c r="G40" s="32">
        <v>-4.4031062028579648E-2</v>
      </c>
      <c r="H40" s="98">
        <v>-3.5547473883124736E-2</v>
      </c>
      <c r="I40" s="31">
        <v>-3.0660671912076887E-2</v>
      </c>
      <c r="J40" s="99">
        <v>-3.2942155638784887E-2</v>
      </c>
      <c r="K40" s="98">
        <v>-2.558225508317935E-2</v>
      </c>
      <c r="L40" s="31">
        <v>-2.4834117116536714E-2</v>
      </c>
      <c r="M40" s="99">
        <v>-2.51824566235197E-2</v>
      </c>
      <c r="N40" s="98">
        <v>-2.7505880567569863E-3</v>
      </c>
      <c r="O40" s="31">
        <v>1.0074318744839328E-3</v>
      </c>
      <c r="P40" s="99">
        <v>-7.4161707838182878E-4</v>
      </c>
      <c r="Q40" s="98">
        <v>2.2065397272260423E-2</v>
      </c>
      <c r="R40" s="31">
        <v>2.6381349919981423E-2</v>
      </c>
      <c r="S40" s="98">
        <v>2.4376667668003726E-2</v>
      </c>
      <c r="T40" s="33">
        <v>5.6298970798980053E-2</v>
      </c>
      <c r="U40" s="31">
        <v>5.3126506992444922E-2</v>
      </c>
      <c r="V40" s="32">
        <v>5.4596734546018988E-2</v>
      </c>
      <c r="W40" s="33">
        <v>8.1982521671717601E-2</v>
      </c>
      <c r="X40" s="31">
        <v>7.1876669465007925E-2</v>
      </c>
      <c r="Y40" s="32">
        <v>7.6567624375363019E-2</v>
      </c>
      <c r="Z40" s="33">
        <v>5.3200670911429881E-2</v>
      </c>
      <c r="AA40" s="31">
        <v>4.1894508999772206E-2</v>
      </c>
      <c r="AB40" s="32">
        <v>4.7169022965365848E-2</v>
      </c>
      <c r="AC40" s="33">
        <v>1.8538561444739976E-2</v>
      </c>
      <c r="AD40" s="31">
        <v>1.2888500123007907E-2</v>
      </c>
      <c r="AE40" s="32">
        <v>1.5539530767110232E-2</v>
      </c>
      <c r="AF40" s="39">
        <v>1.0125237191650927E-2</v>
      </c>
      <c r="AG40" s="37">
        <v>2.617765723461396E-3</v>
      </c>
      <c r="AH40" s="38">
        <v>6.1507029374785471E-3</v>
      </c>
      <c r="AI40" s="39">
        <v>1.0609840401550885E-2</v>
      </c>
      <c r="AJ40" s="37">
        <v>4.1182724789039504E-3</v>
      </c>
      <c r="AK40" s="38">
        <v>7.1852035926018853E-3</v>
      </c>
      <c r="AL40" s="39">
        <v>1.8022840827980113E-2</v>
      </c>
      <c r="AM40" s="37">
        <v>1.0642147730166585E-2</v>
      </c>
      <c r="AN40" s="38">
        <v>1.4141001149044374E-2</v>
      </c>
      <c r="AO40" s="39">
        <v>1.1598013438504307E-2</v>
      </c>
      <c r="AP40" s="37">
        <v>7.1084704852593106E-3</v>
      </c>
      <c r="AQ40" s="38">
        <v>9.2449066125410706E-3</v>
      </c>
      <c r="AR40" s="39">
        <v>1.5017183122996158E-3</v>
      </c>
      <c r="AS40" s="37">
        <v>1.3036779520405606E-3</v>
      </c>
      <c r="AT40" s="38">
        <v>1.3981390287409745E-3</v>
      </c>
      <c r="AU40" s="39">
        <v>6.9206147812805874E-4</v>
      </c>
      <c r="AV40" s="37">
        <v>1.7885793945133788E-3</v>
      </c>
      <c r="AW40" s="38">
        <v>1.2655093675204565E-3</v>
      </c>
      <c r="AX40" s="39">
        <v>1.4984295305882078E-3</v>
      </c>
      <c r="AY40" s="37">
        <v>3.8989681518628583E-3</v>
      </c>
      <c r="AZ40" s="38">
        <v>2.7544992444017424E-3</v>
      </c>
    </row>
    <row r="41" spans="1:52">
      <c r="A41" s="78" t="s">
        <v>14</v>
      </c>
      <c r="B41" s="98">
        <v>0.68399649448720368</v>
      </c>
      <c r="C41" s="31">
        <v>0.59625764931427527</v>
      </c>
      <c r="D41" s="98">
        <v>0.63696538967355565</v>
      </c>
      <c r="E41" s="33">
        <v>-1.0825523491385991E-2</v>
      </c>
      <c r="F41" s="31">
        <v>-2.2735617250826401E-3</v>
      </c>
      <c r="G41" s="32">
        <v>-6.3553692166877784E-3</v>
      </c>
      <c r="H41" s="98">
        <v>-1.5212157218348343E-2</v>
      </c>
      <c r="I41" s="31">
        <v>-1.381399232870506E-2</v>
      </c>
      <c r="J41" s="99">
        <v>-1.447832708093455E-2</v>
      </c>
      <c r="K41" s="98">
        <v>-1.3954817507818795E-2</v>
      </c>
      <c r="L41" s="31">
        <v>-6.5731877090000612E-3</v>
      </c>
      <c r="M41" s="99">
        <v>-1.0077940090151172E-2</v>
      </c>
      <c r="N41" s="98">
        <v>-1.7372403799710168E-2</v>
      </c>
      <c r="O41" s="31">
        <v>-1.3724555396639637E-2</v>
      </c>
      <c r="P41" s="99">
        <v>-1.5449748341950342E-2</v>
      </c>
      <c r="Q41" s="98">
        <v>-1.269846471465319E-2</v>
      </c>
      <c r="R41" s="31">
        <v>-1.2773000922819966E-2</v>
      </c>
      <c r="S41" s="98">
        <v>-1.2737819025522068E-2</v>
      </c>
      <c r="T41" s="33">
        <v>-1.1949017525225702E-3</v>
      </c>
      <c r="U41" s="31">
        <v>-6.810392153953404E-3</v>
      </c>
      <c r="V41" s="32">
        <v>-4.1597142252826069E-3</v>
      </c>
      <c r="W41" s="33">
        <v>3.4028977801409122E-2</v>
      </c>
      <c r="X41" s="31">
        <v>2.9101556664375972E-2</v>
      </c>
      <c r="Y41" s="32">
        <v>3.1434370132628509E-2</v>
      </c>
      <c r="Z41" s="33">
        <v>2.5726314436302911E-2</v>
      </c>
      <c r="AA41" s="31">
        <v>2.1237987399471692E-2</v>
      </c>
      <c r="AB41" s="32">
        <v>2.3368263701398773E-2</v>
      </c>
      <c r="AC41" s="33">
        <v>1.7373458869236913E-2</v>
      </c>
      <c r="AD41" s="31">
        <v>2.2118295924604459E-2</v>
      </c>
      <c r="AE41" s="32">
        <v>1.9861084199072954E-2</v>
      </c>
      <c r="AF41" s="39">
        <v>3.8033937975424204E-2</v>
      </c>
      <c r="AG41" s="37">
        <v>3.4170085529518168E-2</v>
      </c>
      <c r="AH41" s="38">
        <v>3.6003712174910607E-2</v>
      </c>
      <c r="AI41" s="39">
        <v>6.1087046816590496E-2</v>
      </c>
      <c r="AJ41" s="37">
        <v>5.865899249616735E-2</v>
      </c>
      <c r="AK41" s="38">
        <v>5.9813506002511119E-2</v>
      </c>
      <c r="AL41" s="39">
        <v>5.2159932895288641E-2</v>
      </c>
      <c r="AM41" s="37">
        <v>4.7152075605914279E-2</v>
      </c>
      <c r="AN41" s="38">
        <v>4.9536118838766408E-2</v>
      </c>
      <c r="AO41" s="39">
        <v>2.4966450087030356E-2</v>
      </c>
      <c r="AP41" s="37">
        <v>2.2417390460478526E-2</v>
      </c>
      <c r="AQ41" s="38">
        <v>2.363393089278798E-2</v>
      </c>
      <c r="AR41" s="39">
        <v>1.0513352346383176E-2</v>
      </c>
      <c r="AS41" s="37">
        <v>4.9238289592330453E-3</v>
      </c>
      <c r="AT41" s="38">
        <v>7.5949053424522184E-3</v>
      </c>
      <c r="AU41" s="39">
        <v>-1.8383343382381234E-2</v>
      </c>
      <c r="AV41" s="37">
        <v>-1.9716879774259399E-2</v>
      </c>
      <c r="AW41" s="38">
        <v>-1.907777436212732E-2</v>
      </c>
      <c r="AX41" s="39">
        <v>-3.9585457016649728E-2</v>
      </c>
      <c r="AY41" s="37">
        <v>-3.3807464861674852E-2</v>
      </c>
      <c r="AZ41" s="38">
        <v>-3.657856305665419E-2</v>
      </c>
    </row>
    <row r="42" spans="1:52">
      <c r="A42" s="78" t="s">
        <v>15</v>
      </c>
      <c r="B42" s="98">
        <v>0.58097550736985659</v>
      </c>
      <c r="C42" s="31">
        <v>0.54361034474364356</v>
      </c>
      <c r="D42" s="98">
        <v>0.5614547251100106</v>
      </c>
      <c r="E42" s="33">
        <v>-1.2084319013967781E-2</v>
      </c>
      <c r="F42" s="31">
        <v>-3.3857179132690263E-4</v>
      </c>
      <c r="G42" s="32">
        <v>-6.0180833934413425E-3</v>
      </c>
      <c r="H42" s="98">
        <v>-2.0407229466941179E-2</v>
      </c>
      <c r="I42" s="31">
        <v>-1.0809742880528384E-2</v>
      </c>
      <c r="J42" s="99">
        <v>-1.5422167166323386E-2</v>
      </c>
      <c r="K42" s="98">
        <v>-1.0649726750432076E-2</v>
      </c>
      <c r="L42" s="31">
        <v>-4.4653047249486599E-3</v>
      </c>
      <c r="M42" s="99">
        <v>-7.4224071826864968E-3</v>
      </c>
      <c r="N42" s="98">
        <v>4.8313740301841879E-3</v>
      </c>
      <c r="O42" s="31">
        <v>4.4136824154881182E-3</v>
      </c>
      <c r="P42" s="99">
        <v>4.6127537014535314E-3</v>
      </c>
      <c r="Q42" s="98">
        <v>9.2090837901330769E-3</v>
      </c>
      <c r="R42" s="31">
        <v>8.9455136893465959E-3</v>
      </c>
      <c r="S42" s="98">
        <v>9.0711581965192689E-3</v>
      </c>
      <c r="T42" s="33">
        <v>2.4317949036283038E-2</v>
      </c>
      <c r="U42" s="31">
        <v>2.3063435051896342E-2</v>
      </c>
      <c r="V42" s="32">
        <v>2.3661546657196109E-2</v>
      </c>
      <c r="W42" s="33">
        <v>4.1496856298765206E-2</v>
      </c>
      <c r="X42" s="31">
        <v>3.7346749782305233E-2</v>
      </c>
      <c r="Y42" s="32">
        <v>3.9326654813015782E-2</v>
      </c>
      <c r="Z42" s="33">
        <v>3.2933783311998033E-2</v>
      </c>
      <c r="AA42" s="31">
        <v>3.2777711156413591E-2</v>
      </c>
      <c r="AB42" s="32">
        <v>3.2852324489724971E-2</v>
      </c>
      <c r="AC42" s="33">
        <v>4.4642857142858094E-3</v>
      </c>
      <c r="AD42" s="31">
        <v>5.1218536723820485E-3</v>
      </c>
      <c r="AE42" s="32">
        <v>4.8074657114578478E-3</v>
      </c>
      <c r="AF42" s="39">
        <v>-7.2905713284265872E-4</v>
      </c>
      <c r="AG42" s="37">
        <v>6.2894696308468667E-4</v>
      </c>
      <c r="AH42" s="38">
        <v>-2.0102792277820747E-5</v>
      </c>
      <c r="AI42" s="39">
        <v>5.5561011883882294E-3</v>
      </c>
      <c r="AJ42" s="37">
        <v>-5.7595854124710133E-3</v>
      </c>
      <c r="AK42" s="38">
        <v>-3.5515646987871463E-4</v>
      </c>
      <c r="AL42" s="39">
        <v>9.5578283497745886E-3</v>
      </c>
      <c r="AM42" s="37">
        <v>8.9410125406410579E-3</v>
      </c>
      <c r="AN42" s="38">
        <v>9.2373489210804127E-3</v>
      </c>
      <c r="AO42" s="39">
        <v>3.0544268457859403E-3</v>
      </c>
      <c r="AP42" s="37">
        <v>2.8132632575030847E-3</v>
      </c>
      <c r="AQ42" s="38">
        <v>2.929162100229199E-3</v>
      </c>
      <c r="AR42" s="39">
        <v>1.540475370306571E-2</v>
      </c>
      <c r="AS42" s="37">
        <v>1.6691957511380862E-2</v>
      </c>
      <c r="AT42" s="38">
        <v>1.6073273464197735E-2</v>
      </c>
      <c r="AU42" s="39">
        <v>1.1032255438101268E-2</v>
      </c>
      <c r="AV42" s="37">
        <v>1.6731468706885799E-2</v>
      </c>
      <c r="AW42" s="38">
        <v>1.3993990470789974E-2</v>
      </c>
      <c r="AX42" s="39">
        <v>1.8803854723109525E-2</v>
      </c>
      <c r="AY42" s="37">
        <v>2.3043521168459424E-2</v>
      </c>
      <c r="AZ42" s="38">
        <v>2.1013048788326882E-2</v>
      </c>
    </row>
    <row r="43" spans="1:52">
      <c r="A43" s="78" t="s">
        <v>16</v>
      </c>
      <c r="B43" s="98">
        <v>0.51582169781492881</v>
      </c>
      <c r="C43" s="31">
        <v>0.48626177956093231</v>
      </c>
      <c r="D43" s="98">
        <v>0.5007365107024957</v>
      </c>
      <c r="E43" s="33">
        <v>-6.6514576913960788E-3</v>
      </c>
      <c r="F43" s="31">
        <v>7.9589440264429268E-3</v>
      </c>
      <c r="G43" s="32">
        <v>7.326919836170287E-4</v>
      </c>
      <c r="H43" s="98">
        <v>-1.418238759227497E-2</v>
      </c>
      <c r="I43" s="31">
        <v>-4.4011045909561064E-3</v>
      </c>
      <c r="J43" s="99">
        <v>-9.2031951267727008E-3</v>
      </c>
      <c r="K43" s="98">
        <v>-1.087680019363424E-2</v>
      </c>
      <c r="L43" s="31">
        <v>1.0256854757157985E-3</v>
      </c>
      <c r="M43" s="99">
        <v>-4.78843681184693E-3</v>
      </c>
      <c r="N43" s="98">
        <v>-7.1881930106293401E-3</v>
      </c>
      <c r="O43" s="31">
        <v>-2.1647208231712067E-4</v>
      </c>
      <c r="P43" s="99">
        <v>-3.6011820787359428E-3</v>
      </c>
      <c r="Q43" s="98">
        <v>2.7728568127551867E-3</v>
      </c>
      <c r="R43" s="31">
        <v>1.094142440601642E-2</v>
      </c>
      <c r="S43" s="98">
        <v>6.9899324107813854E-3</v>
      </c>
      <c r="T43" s="33">
        <v>1.2643060142868201E-2</v>
      </c>
      <c r="U43" s="31">
        <v>1.8376263635844436E-2</v>
      </c>
      <c r="V43" s="32">
        <v>1.5614477803020721E-2</v>
      </c>
      <c r="W43" s="33">
        <v>2.4909736339087996E-2</v>
      </c>
      <c r="X43" s="31">
        <v>3.0060429314526793E-2</v>
      </c>
      <c r="Y43" s="32">
        <v>2.7586508404922716E-2</v>
      </c>
      <c r="Z43" s="33">
        <v>2.2883362936648943E-2</v>
      </c>
      <c r="AA43" s="31">
        <v>2.568500142921315E-2</v>
      </c>
      <c r="AB43" s="32">
        <v>2.4342856332475238E-2</v>
      </c>
      <c r="AC43" s="33">
        <v>1.8594622753451251E-2</v>
      </c>
      <c r="AD43" s="31">
        <v>2.0264352257345353E-2</v>
      </c>
      <c r="AE43" s="32">
        <v>1.9465596012737008E-2</v>
      </c>
      <c r="AF43" s="39">
        <v>2.3596766632097754E-2</v>
      </c>
      <c r="AG43" s="37">
        <v>2.095446209076357E-2</v>
      </c>
      <c r="AH43" s="38">
        <v>2.2217393666141616E-2</v>
      </c>
      <c r="AI43" s="39">
        <v>2.9867318048076408E-2</v>
      </c>
      <c r="AJ43" s="37">
        <v>2.8372318198032875E-2</v>
      </c>
      <c r="AK43" s="38">
        <v>2.9087841428419692E-2</v>
      </c>
      <c r="AL43" s="39">
        <v>2.8435124791116317E-2</v>
      </c>
      <c r="AM43" s="37">
        <v>2.3724278051016512E-2</v>
      </c>
      <c r="AN43" s="38">
        <v>2.5980648451165989E-2</v>
      </c>
      <c r="AO43" s="39">
        <v>1.974735959325935E-2</v>
      </c>
      <c r="AP43" s="37">
        <v>1.5538398238013507E-2</v>
      </c>
      <c r="AQ43" s="38">
        <v>1.7559201751516262E-2</v>
      </c>
      <c r="AR43" s="39">
        <v>-1.1179501676925607E-3</v>
      </c>
      <c r="AS43" s="37">
        <v>1.0724755118096674E-4</v>
      </c>
      <c r="AT43" s="38">
        <v>-4.8225845343419227E-4</v>
      </c>
      <c r="AU43" s="39">
        <v>-2.3374585123626779E-2</v>
      </c>
      <c r="AV43" s="37">
        <v>-2.0672727489365772E-2</v>
      </c>
      <c r="AW43" s="38">
        <v>-2.1971904169836853E-2</v>
      </c>
      <c r="AX43" s="39">
        <v>-2.9848387054282943E-2</v>
      </c>
      <c r="AY43" s="37">
        <v>-3.2338913762896659E-2</v>
      </c>
      <c r="AZ43" s="38">
        <v>-3.1143072184379172E-2</v>
      </c>
    </row>
    <row r="44" spans="1:52">
      <c r="A44" s="78" t="s">
        <v>17</v>
      </c>
      <c r="B44" s="98">
        <v>0.5183191863538219</v>
      </c>
      <c r="C44" s="31">
        <v>0.40088334721138486</v>
      </c>
      <c r="D44" s="98">
        <v>0.45772741166814268</v>
      </c>
      <c r="E44" s="33">
        <v>6.9037454847495683E-2</v>
      </c>
      <c r="F44" s="31">
        <v>8.001728404760966E-2</v>
      </c>
      <c r="G44" s="32">
        <v>7.448165713896171E-2</v>
      </c>
      <c r="H44" s="98">
        <v>6.4470664763384811E-2</v>
      </c>
      <c r="I44" s="31">
        <v>6.986978977231395E-2</v>
      </c>
      <c r="J44" s="99">
        <v>6.7161541180629225E-2</v>
      </c>
      <c r="K44" s="98">
        <v>4.6510838383323927E-2</v>
      </c>
      <c r="L44" s="31">
        <v>5.203127655957851E-2</v>
      </c>
      <c r="M44" s="99">
        <v>4.9269158576876304E-2</v>
      </c>
      <c r="N44" s="98">
        <v>2.9942742210183226E-2</v>
      </c>
      <c r="O44" s="31">
        <v>4.7228191497955985E-2</v>
      </c>
      <c r="P44" s="99">
        <v>3.8602256722410244E-2</v>
      </c>
      <c r="Q44" s="98">
        <v>3.3277162700600105E-2</v>
      </c>
      <c r="R44" s="31">
        <v>4.2891967784737917E-2</v>
      </c>
      <c r="S44" s="98">
        <v>3.8133909017932899E-2</v>
      </c>
      <c r="T44" s="33">
        <v>1.092821216278006E-2</v>
      </c>
      <c r="U44" s="31">
        <v>1.9188093617776625E-2</v>
      </c>
      <c r="V44" s="32">
        <v>1.5119666076093718E-2</v>
      </c>
      <c r="W44" s="33">
        <v>1.57100426673904E-2</v>
      </c>
      <c r="X44" s="31">
        <v>2.6752405974655558E-2</v>
      </c>
      <c r="Y44" s="32">
        <v>2.1335916815808487E-2</v>
      </c>
      <c r="Z44" s="33">
        <v>1.3403791061170622E-2</v>
      </c>
      <c r="AA44" s="31">
        <v>2.4698164956032498E-2</v>
      </c>
      <c r="AB44" s="32">
        <v>1.9188576642071409E-2</v>
      </c>
      <c r="AC44" s="33">
        <v>6.2836887743145109E-3</v>
      </c>
      <c r="AD44" s="31">
        <v>1.4045060084711958E-2</v>
      </c>
      <c r="AE44" s="32">
        <v>1.0280420310757155E-2</v>
      </c>
      <c r="AF44" s="39">
        <v>1.2940131875809557E-2</v>
      </c>
      <c r="AG44" s="37">
        <v>1.7347174791493725E-2</v>
      </c>
      <c r="AH44" s="38">
        <v>1.5218002812939613E-2</v>
      </c>
      <c r="AI44" s="39">
        <v>1.5562580830579043E-2</v>
      </c>
      <c r="AJ44" s="37">
        <v>1.81078984673817E-2</v>
      </c>
      <c r="AK44" s="38">
        <v>1.6880939846499077E-2</v>
      </c>
      <c r="AL44" s="39">
        <v>1.3343143774850352E-2</v>
      </c>
      <c r="AM44" s="37">
        <v>1.8928646490121936E-2</v>
      </c>
      <c r="AN44" s="38">
        <v>1.6239671391884203E-2</v>
      </c>
      <c r="AO44" s="39">
        <v>1.3195375335120607E-2</v>
      </c>
      <c r="AP44" s="37">
        <v>1.4967319418839997E-2</v>
      </c>
      <c r="AQ44" s="38">
        <v>1.4116700740691046E-2</v>
      </c>
      <c r="AR44" s="39">
        <v>1.4222516227725635E-2</v>
      </c>
      <c r="AS44" s="37">
        <v>1.5775435031119001E-2</v>
      </c>
      <c r="AT44" s="38">
        <v>1.5030636323376756E-2</v>
      </c>
      <c r="AU44" s="39">
        <v>6.9164186811245809E-3</v>
      </c>
      <c r="AV44" s="37">
        <v>4.3515230330615218E-3</v>
      </c>
      <c r="AW44" s="38">
        <v>5.5806987269233499E-3</v>
      </c>
      <c r="AX44" s="39">
        <v>-8.6367439475321106E-4</v>
      </c>
      <c r="AY44" s="37">
        <v>4.1085657370518724E-3</v>
      </c>
      <c r="AZ44" s="38">
        <v>1.7225524860446928E-3</v>
      </c>
    </row>
    <row r="45" spans="1:52" ht="15" customHeight="1">
      <c r="A45" s="78" t="s">
        <v>18</v>
      </c>
      <c r="B45" s="98">
        <v>0.32012691231019019</v>
      </c>
      <c r="C45" s="31">
        <v>0.2702731124404425</v>
      </c>
      <c r="D45" s="98">
        <v>0.2949774838142063</v>
      </c>
      <c r="E45" s="33">
        <v>5.4638679698766124E-2</v>
      </c>
      <c r="F45" s="31">
        <v>6.1775851258144554E-2</v>
      </c>
      <c r="G45" s="32">
        <v>5.8170437222604399E-2</v>
      </c>
      <c r="H45" s="98">
        <v>4.4717917552922204E-2</v>
      </c>
      <c r="I45" s="31">
        <v>4.516394073997998E-2</v>
      </c>
      <c r="J45" s="99">
        <v>4.4939379645329458E-2</v>
      </c>
      <c r="K45" s="98">
        <v>5.4898443938145247E-2</v>
      </c>
      <c r="L45" s="31">
        <v>6.517466712523956E-2</v>
      </c>
      <c r="M45" s="99">
        <v>6.000195207652137E-2</v>
      </c>
      <c r="N45" s="98">
        <v>6.6953105254693002E-2</v>
      </c>
      <c r="O45" s="31">
        <v>6.3954426993242386E-2</v>
      </c>
      <c r="P45" s="99">
        <v>6.54565963030318E-2</v>
      </c>
      <c r="Q45" s="98">
        <v>6.5012813058552554E-2</v>
      </c>
      <c r="R45" s="31">
        <v>7.6519552588225181E-2</v>
      </c>
      <c r="S45" s="98">
        <v>7.0747226393284901E-2</v>
      </c>
      <c r="T45" s="33">
        <v>8.2032513749595637E-2</v>
      </c>
      <c r="U45" s="31">
        <v>8.7108855865651869E-2</v>
      </c>
      <c r="V45" s="32">
        <v>8.4575959966908032E-2</v>
      </c>
      <c r="W45" s="33">
        <v>8.7567506960925412E-2</v>
      </c>
      <c r="X45" s="31">
        <v>9.3279988145513748E-2</v>
      </c>
      <c r="Y45" s="32">
        <v>9.043636803378563E-2</v>
      </c>
      <c r="Z45" s="33">
        <v>5.9949483668104264E-2</v>
      </c>
      <c r="AA45" s="31">
        <v>6.7311602060178943E-2</v>
      </c>
      <c r="AB45" s="32">
        <v>6.3656449672845783E-2</v>
      </c>
      <c r="AC45" s="33">
        <v>3.6019971469329448E-2</v>
      </c>
      <c r="AD45" s="31">
        <v>5.3939076463958679E-2</v>
      </c>
      <c r="AE45" s="32">
        <v>4.5073585435297048E-2</v>
      </c>
      <c r="AF45" s="39">
        <v>3.8272570802691197E-2</v>
      </c>
      <c r="AG45" s="37">
        <v>4.6193237442578416E-2</v>
      </c>
      <c r="AH45" s="38">
        <v>4.2308430221403626E-2</v>
      </c>
      <c r="AI45" s="39">
        <v>1.2026041352703576E-2</v>
      </c>
      <c r="AJ45" s="37">
        <v>2.0543606576257423E-2</v>
      </c>
      <c r="AK45" s="38">
        <v>1.6382217379139696E-2</v>
      </c>
      <c r="AL45" s="39">
        <v>1.6812103523245137E-2</v>
      </c>
      <c r="AM45" s="37">
        <v>1.8479594859569293E-2</v>
      </c>
      <c r="AN45" s="38">
        <v>1.7668407670073716E-2</v>
      </c>
      <c r="AO45" s="39">
        <v>3.6905232634769636E-3</v>
      </c>
      <c r="AP45" s="37">
        <v>1.745176525990666E-2</v>
      </c>
      <c r="AQ45" s="38">
        <v>1.0762944718896383E-2</v>
      </c>
      <c r="AR45" s="39">
        <v>3.7499088057197927E-3</v>
      </c>
      <c r="AS45" s="37">
        <v>8.8076341905007904E-3</v>
      </c>
      <c r="AT45" s="38">
        <v>6.3664661887121721E-3</v>
      </c>
      <c r="AU45" s="39">
        <v>-1.889754622630524E-3</v>
      </c>
      <c r="AV45" s="37">
        <v>2.6718484333252412E-3</v>
      </c>
      <c r="AW45" s="38">
        <v>4.758639029238676E-4</v>
      </c>
      <c r="AX45" s="39">
        <v>-4.8789723573446908E-3</v>
      </c>
      <c r="AY45" s="37">
        <v>-1.7361111111111605E-3</v>
      </c>
      <c r="AZ45" s="38">
        <v>-3.2455269084957772E-3</v>
      </c>
    </row>
    <row r="46" spans="1:52">
      <c r="A46" s="78" t="s">
        <v>19</v>
      </c>
      <c r="B46" s="98">
        <v>0.13798494351807067</v>
      </c>
      <c r="C46" s="31">
        <v>0.10198547092675114</v>
      </c>
      <c r="D46" s="98">
        <v>0.11935774441741209</v>
      </c>
      <c r="E46" s="33">
        <v>6.1865506449889418E-2</v>
      </c>
      <c r="F46" s="31">
        <v>5.4877600529295023E-2</v>
      </c>
      <c r="G46" s="32">
        <v>5.8305871779508633E-2</v>
      </c>
      <c r="H46" s="98">
        <v>4.8233475901232836E-2</v>
      </c>
      <c r="I46" s="31">
        <v>4.613401163803621E-2</v>
      </c>
      <c r="J46" s="99">
        <v>4.7167474611655713E-2</v>
      </c>
      <c r="K46" s="98">
        <v>6.4872278415909479E-2</v>
      </c>
      <c r="L46" s="31">
        <v>4.9628618059487817E-2</v>
      </c>
      <c r="M46" s="99">
        <v>5.7139960802865541E-2</v>
      </c>
      <c r="N46" s="98">
        <v>6.645844737096307E-2</v>
      </c>
      <c r="O46" s="31">
        <v>6.1308031606003954E-2</v>
      </c>
      <c r="P46" s="99">
        <v>6.3864471791593491E-2</v>
      </c>
      <c r="Q46" s="98">
        <v>6.9744271006310088E-2</v>
      </c>
      <c r="R46" s="31">
        <v>6.8978920615936579E-2</v>
      </c>
      <c r="S46" s="98">
        <v>6.9359733197127627E-2</v>
      </c>
      <c r="T46" s="33">
        <v>6.2233637210352466E-2</v>
      </c>
      <c r="U46" s="31">
        <v>6.4807563213246766E-2</v>
      </c>
      <c r="V46" s="32">
        <v>6.3526403776182461E-2</v>
      </c>
      <c r="W46" s="33">
        <v>6.3875013285152438E-2</v>
      </c>
      <c r="X46" s="31">
        <v>6.5932911292652774E-2</v>
      </c>
      <c r="Y46" s="32">
        <v>6.4909847434119206E-2</v>
      </c>
      <c r="Z46" s="33">
        <v>6.3811188811188746E-2</v>
      </c>
      <c r="AA46" s="31">
        <v>7.4570590699623018E-2</v>
      </c>
      <c r="AB46" s="32">
        <v>6.9226857192473235E-2</v>
      </c>
      <c r="AC46" s="33">
        <v>6.9491724380795761E-2</v>
      </c>
      <c r="AD46" s="31">
        <v>6.7148262813897519E-2</v>
      </c>
      <c r="AE46" s="32">
        <v>6.8306264501160063E-2</v>
      </c>
      <c r="AF46" s="39">
        <v>6.1266600812204919E-2</v>
      </c>
      <c r="AG46" s="37">
        <v>7.3109406227838347E-2</v>
      </c>
      <c r="AH46" s="38">
        <v>6.7250890452610568E-2</v>
      </c>
      <c r="AI46" s="39">
        <v>7.9675671203408793E-2</v>
      </c>
      <c r="AJ46" s="37">
        <v>8.7253429458295839E-2</v>
      </c>
      <c r="AK46" s="38">
        <v>8.352580865070558E-2</v>
      </c>
      <c r="AL46" s="39">
        <v>7.3221196214414253E-2</v>
      </c>
      <c r="AM46" s="37">
        <v>8.6661018197892847E-2</v>
      </c>
      <c r="AN46" s="38">
        <v>8.007324631420798E-2</v>
      </c>
      <c r="AO46" s="39">
        <v>5.3463048911103206E-2</v>
      </c>
      <c r="AP46" s="37">
        <v>5.7036798481278739E-2</v>
      </c>
      <c r="AQ46" s="38">
        <v>5.5296173609118648E-2</v>
      </c>
      <c r="AR46" s="39">
        <v>3.5702787426925342E-2</v>
      </c>
      <c r="AS46" s="37">
        <v>5.088034379910833E-2</v>
      </c>
      <c r="AT46" s="38">
        <v>4.3500827998714797E-2</v>
      </c>
      <c r="AU46" s="39">
        <v>3.0332777068813099E-2</v>
      </c>
      <c r="AV46" s="37">
        <v>3.6560616464484719E-2</v>
      </c>
      <c r="AW46" s="38">
        <v>3.3555192369943976E-2</v>
      </c>
      <c r="AX46" s="39">
        <v>-2.5088922764228139E-3</v>
      </c>
      <c r="AY46" s="37">
        <v>7.816755236931483E-3</v>
      </c>
      <c r="AZ46" s="38">
        <v>2.8493510660239085E-3</v>
      </c>
    </row>
    <row r="47" spans="1:52">
      <c r="A47" s="78" t="s">
        <v>20</v>
      </c>
      <c r="B47" s="98">
        <v>0.13802038495576663</v>
      </c>
      <c r="C47" s="31">
        <v>8.1120765863368582E-2</v>
      </c>
      <c r="D47" s="98">
        <v>0.10698656947334362</v>
      </c>
      <c r="E47" s="33">
        <v>4.3127789416158135E-2</v>
      </c>
      <c r="F47" s="31">
        <v>2.4492568323477792E-2</v>
      </c>
      <c r="G47" s="32">
        <v>3.3201379134210285E-2</v>
      </c>
      <c r="H47" s="98">
        <v>6.6797642436149385E-3</v>
      </c>
      <c r="I47" s="31">
        <v>-3.9390039390039266E-3</v>
      </c>
      <c r="J47" s="99">
        <v>1.0711490133070711E-3</v>
      </c>
      <c r="K47" s="98">
        <v>6.5487032700146663E-3</v>
      </c>
      <c r="L47" s="31">
        <v>4.4244322631166177E-3</v>
      </c>
      <c r="M47" s="99">
        <v>5.4323223177907831E-3</v>
      </c>
      <c r="N47" s="98">
        <v>2.4214744280236067E-2</v>
      </c>
      <c r="O47" s="31">
        <v>2.2531477799867528E-2</v>
      </c>
      <c r="P47" s="99">
        <v>2.33310138758136E-2</v>
      </c>
      <c r="Q47" s="98">
        <v>3.7104034327541946E-2</v>
      </c>
      <c r="R47" s="31">
        <v>2.0738820479585307E-2</v>
      </c>
      <c r="S47" s="98">
        <v>2.8518859245630246E-2</v>
      </c>
      <c r="T47" s="33">
        <v>5.800511093984495E-2</v>
      </c>
      <c r="U47" s="31">
        <v>4.8739495798319377E-2</v>
      </c>
      <c r="V47" s="32">
        <v>5.3181146457182749E-2</v>
      </c>
      <c r="W47" s="33">
        <v>6.563662155426897E-2</v>
      </c>
      <c r="X47" s="31">
        <v>6.000712250712259E-2</v>
      </c>
      <c r="Y47" s="32">
        <v>6.2718091686206456E-2</v>
      </c>
      <c r="Z47" s="33">
        <v>7.0264436049649159E-2</v>
      </c>
      <c r="AA47" s="31">
        <v>5.4426339660675227E-2</v>
      </c>
      <c r="AB47" s="32">
        <v>6.2074357192494878E-2</v>
      </c>
      <c r="AC47" s="33">
        <v>6.3869839989243005E-2</v>
      </c>
      <c r="AD47" s="31">
        <v>6.2099729169985629E-2</v>
      </c>
      <c r="AE47" s="32">
        <v>6.2961084847790838E-2</v>
      </c>
      <c r="AF47" s="39">
        <v>6.3858695652173836E-2</v>
      </c>
      <c r="AG47" s="37">
        <v>6.3928721425571489E-2</v>
      </c>
      <c r="AH47" s="38">
        <v>6.3894616970853413E-2</v>
      </c>
      <c r="AI47" s="39">
        <v>5.9104814517805693E-2</v>
      </c>
      <c r="AJ47" s="37">
        <v>5.8762159875934028E-2</v>
      </c>
      <c r="AK47" s="38">
        <v>5.8929036364162357E-2</v>
      </c>
      <c r="AL47" s="39">
        <v>5.6563560391486023E-2</v>
      </c>
      <c r="AM47" s="37">
        <v>6.0694026472076557E-2</v>
      </c>
      <c r="AN47" s="38">
        <v>5.8682111244672708E-2</v>
      </c>
      <c r="AO47" s="39">
        <v>5.9454294511094519E-2</v>
      </c>
      <c r="AP47" s="37">
        <v>7.0955106959927683E-2</v>
      </c>
      <c r="AQ47" s="38">
        <v>6.5364368290668828E-2</v>
      </c>
      <c r="AR47" s="39">
        <v>6.5838260346728239E-2</v>
      </c>
      <c r="AS47" s="37">
        <v>6.2245041496694409E-2</v>
      </c>
      <c r="AT47" s="38">
        <v>6.3982075814460471E-2</v>
      </c>
      <c r="AU47" s="39">
        <v>4.82794283565251E-2</v>
      </c>
      <c r="AV47" s="37">
        <v>6.2879339645544929E-2</v>
      </c>
      <c r="AW47" s="38">
        <v>5.5809135715342739E-2</v>
      </c>
      <c r="AX47" s="39">
        <v>5.9150634557603388E-2</v>
      </c>
      <c r="AY47" s="37">
        <v>7.3861040740894612E-2</v>
      </c>
      <c r="AZ47" s="38">
        <v>6.6788132304109737E-2</v>
      </c>
    </row>
    <row r="48" spans="1:52">
      <c r="A48" s="78" t="s">
        <v>21</v>
      </c>
      <c r="B48" s="98">
        <v>0.17623212650907916</v>
      </c>
      <c r="C48" s="31">
        <v>7.4715872550526363E-2</v>
      </c>
      <c r="D48" s="98">
        <v>0.10779470334356267</v>
      </c>
      <c r="E48" s="33">
        <v>0.15794410054398789</v>
      </c>
      <c r="F48" s="31">
        <v>3.334160258000507E-2</v>
      </c>
      <c r="G48" s="32">
        <v>7.6451309342246088E-2</v>
      </c>
      <c r="H48" s="98">
        <v>0.15559695447918354</v>
      </c>
      <c r="I48" s="31">
        <v>1.0947327987708366E-2</v>
      </c>
      <c r="J48" s="99">
        <v>6.4781599493564102E-2</v>
      </c>
      <c r="K48" s="98">
        <v>0.14144529333426781</v>
      </c>
      <c r="L48" s="31">
        <v>3.8518166706245527E-2</v>
      </c>
      <c r="M48" s="99">
        <v>8.009172753524707E-2</v>
      </c>
      <c r="N48" s="98">
        <v>0.10021492170709245</v>
      </c>
      <c r="O48" s="31">
        <v>2.5519070703375002E-2</v>
      </c>
      <c r="P48" s="99">
        <v>5.7403475662499037E-2</v>
      </c>
      <c r="Q48" s="98">
        <v>9.2202935759334803E-2</v>
      </c>
      <c r="R48" s="31">
        <v>3.9600428112736452E-2</v>
      </c>
      <c r="S48" s="98">
        <v>6.2963238392702126E-2</v>
      </c>
      <c r="T48" s="33">
        <v>4.3333844345648798E-2</v>
      </c>
      <c r="U48" s="31">
        <v>2.3035346602608087E-2</v>
      </c>
      <c r="V48" s="32">
        <v>3.2298687064201026E-2</v>
      </c>
      <c r="W48" s="33">
        <v>3.590145467012773E-2</v>
      </c>
      <c r="X48" s="31">
        <v>2.1971571135058099E-2</v>
      </c>
      <c r="Y48" s="32">
        <v>2.8396511995662621E-2</v>
      </c>
      <c r="Z48" s="33">
        <v>1.8061465721040282E-2</v>
      </c>
      <c r="AA48" s="31">
        <v>1.4319123620399665E-2</v>
      </c>
      <c r="AB48" s="32">
        <v>1.6057816927706803E-2</v>
      </c>
      <c r="AC48" s="33">
        <v>2.2060189485417103E-2</v>
      </c>
      <c r="AD48" s="31">
        <v>2.7748564032036294E-2</v>
      </c>
      <c r="AE48" s="32">
        <v>2.5100531845894336E-2</v>
      </c>
      <c r="AF48" s="39">
        <v>2.9672376970963699E-2</v>
      </c>
      <c r="AG48" s="37">
        <v>1.4483627204030292E-2</v>
      </c>
      <c r="AH48" s="38">
        <v>2.1533270062216614E-2</v>
      </c>
      <c r="AI48" s="39">
        <v>5.0970873786407855E-2</v>
      </c>
      <c r="AJ48" s="37">
        <v>4.3373680943513238E-2</v>
      </c>
      <c r="AK48" s="38">
        <v>4.692790486415066E-2</v>
      </c>
      <c r="AL48" s="39">
        <v>5.7694730212051182E-2</v>
      </c>
      <c r="AM48" s="37">
        <v>5.4807763813490062E-2</v>
      </c>
      <c r="AN48" s="38">
        <v>5.616360014987487E-2</v>
      </c>
      <c r="AO48" s="39">
        <v>6.2050895232045766E-2</v>
      </c>
      <c r="AP48" s="37">
        <v>4.7165820642977918E-2</v>
      </c>
      <c r="AQ48" s="38">
        <v>5.4166588867935017E-2</v>
      </c>
      <c r="AR48" s="39">
        <v>6.1827153110047828E-2</v>
      </c>
      <c r="AS48" s="37">
        <v>5.4635427186426888E-2</v>
      </c>
      <c r="AT48" s="38">
        <v>5.804314711821168E-2</v>
      </c>
      <c r="AU48" s="39">
        <v>5.5164401886925285E-2</v>
      </c>
      <c r="AV48" s="37">
        <v>5.2634938874525306E-2</v>
      </c>
      <c r="AW48" s="38">
        <v>5.3837783543985829E-2</v>
      </c>
      <c r="AX48" s="39">
        <v>5.0445400860774647E-2</v>
      </c>
      <c r="AY48" s="37">
        <v>5.0852083206986531E-2</v>
      </c>
      <c r="AZ48" s="38">
        <v>5.0658448634652409E-2</v>
      </c>
    </row>
    <row r="49" spans="1:52">
      <c r="A49" s="78" t="s">
        <v>29</v>
      </c>
      <c r="B49" s="98">
        <v>7.2855208157134976E-2</v>
      </c>
      <c r="C49" s="31">
        <v>7.6191305638695361E-2</v>
      </c>
      <c r="D49" s="98">
        <v>7.5212491260758574E-2</v>
      </c>
      <c r="E49" s="33">
        <v>6.1257679797614761E-2</v>
      </c>
      <c r="F49" s="31">
        <v>6.0737527114967493E-2</v>
      </c>
      <c r="G49" s="32">
        <v>6.0889805850923073E-2</v>
      </c>
      <c r="H49" s="98">
        <v>2.8605482717520836E-2</v>
      </c>
      <c r="I49" s="31">
        <v>2.7431069741203018E-2</v>
      </c>
      <c r="J49" s="99">
        <v>2.7775007479804437E-2</v>
      </c>
      <c r="K49" s="98">
        <v>7.1842410196987228E-2</v>
      </c>
      <c r="L49" s="31">
        <v>3.3493479752916944E-2</v>
      </c>
      <c r="M49" s="99">
        <v>4.473339478919014E-2</v>
      </c>
      <c r="N49" s="98">
        <v>9.9613899613899548E-2</v>
      </c>
      <c r="O49" s="31">
        <v>3.5794926285031226E-2</v>
      </c>
      <c r="P49" s="99">
        <v>5.4985371290577234E-2</v>
      </c>
      <c r="Q49" s="98">
        <v>0.15098314606741581</v>
      </c>
      <c r="R49" s="31">
        <v>4.2059370391742013E-2</v>
      </c>
      <c r="S49" s="98">
        <v>7.6198441695646491E-2</v>
      </c>
      <c r="T49" s="33">
        <v>0.18413666870042711</v>
      </c>
      <c r="U49" s="31">
        <v>3.88236017965915E-2</v>
      </c>
      <c r="V49" s="32">
        <v>8.7532722513089078E-2</v>
      </c>
      <c r="W49" s="33">
        <v>0.18301731244847486</v>
      </c>
      <c r="X49" s="31">
        <v>4.1163231461738947E-2</v>
      </c>
      <c r="Y49" s="32">
        <v>9.2936663156311106E-2</v>
      </c>
      <c r="Z49" s="33">
        <v>0.14956445993031364</v>
      </c>
      <c r="AA49" s="31">
        <v>4.9149553444450822E-2</v>
      </c>
      <c r="AB49" s="32">
        <v>8.8819298668226798E-2</v>
      </c>
      <c r="AC49" s="33">
        <v>0.10714556338561798</v>
      </c>
      <c r="AD49" s="31">
        <v>3.1285582605866669E-2</v>
      </c>
      <c r="AE49" s="32">
        <v>6.2926675094816753E-2</v>
      </c>
      <c r="AF49" s="39">
        <v>8.5688864554103183E-2</v>
      </c>
      <c r="AG49" s="37">
        <v>4.4689800210304886E-2</v>
      </c>
      <c r="AH49" s="38">
        <v>6.2501858404448329E-2</v>
      </c>
      <c r="AI49" s="39">
        <v>4.0849776208787825E-2</v>
      </c>
      <c r="AJ49" s="37">
        <v>2.7478610971313433E-2</v>
      </c>
      <c r="AK49" s="38">
        <v>3.3414490806817243E-2</v>
      </c>
      <c r="AL49" s="39">
        <v>3.3613954333474583E-2</v>
      </c>
      <c r="AM49" s="37">
        <v>2.5176332288401326E-2</v>
      </c>
      <c r="AN49" s="38">
        <v>2.8949007501286372E-2</v>
      </c>
      <c r="AO49" s="39">
        <v>2.525489276924886E-2</v>
      </c>
      <c r="AP49" s="37">
        <v>2.431915910176774E-2</v>
      </c>
      <c r="AQ49" s="38">
        <v>2.4739446257500797E-2</v>
      </c>
      <c r="AR49" s="39">
        <v>2.6061610561810555E-2</v>
      </c>
      <c r="AS49" s="37">
        <v>3.3770231820513974E-2</v>
      </c>
      <c r="AT49" s="38">
        <v>3.0306143414834619E-2</v>
      </c>
      <c r="AU49" s="39">
        <v>2.384002673647867E-2</v>
      </c>
      <c r="AV49" s="37">
        <v>7.489960745386437E-3</v>
      </c>
      <c r="AW49" s="38">
        <v>1.4807059527370603E-2</v>
      </c>
      <c r="AX49" s="39">
        <v>4.7440291605462148E-2</v>
      </c>
      <c r="AY49" s="37">
        <v>3.179721438488059E-2</v>
      </c>
      <c r="AZ49" s="38">
        <v>3.8860230901498483E-2</v>
      </c>
    </row>
    <row r="50" spans="1:52">
      <c r="A50" s="78" t="s">
        <v>30</v>
      </c>
      <c r="B50" s="98">
        <v>5.6733676828259583E-2</v>
      </c>
      <c r="C50" s="31">
        <v>4.7842533288681377E-2</v>
      </c>
      <c r="D50" s="98">
        <v>5.0305545667106655E-2</v>
      </c>
      <c r="E50" s="33">
        <v>2.5632599408478507E-2</v>
      </c>
      <c r="F50" s="31">
        <v>4.0761904761904777E-2</v>
      </c>
      <c r="G50" s="32">
        <v>3.6545154790254664E-2</v>
      </c>
      <c r="H50" s="98">
        <v>1.8583787247677064E-2</v>
      </c>
      <c r="I50" s="31">
        <v>1.598340653977548E-2</v>
      </c>
      <c r="J50" s="99">
        <v>1.6700539012105775E-2</v>
      </c>
      <c r="K50" s="98">
        <v>-1.8244731047499241E-2</v>
      </c>
      <c r="L50" s="31">
        <v>1.9094511828990024E-2</v>
      </c>
      <c r="M50" s="99">
        <v>8.7780288545107332E-3</v>
      </c>
      <c r="N50" s="98">
        <v>3.204101249599578E-3</v>
      </c>
      <c r="O50" s="31">
        <v>1.0723544661795925E-2</v>
      </c>
      <c r="P50" s="99">
        <v>8.7016455587145547E-3</v>
      </c>
      <c r="Q50" s="98">
        <v>8.0485467901628915E-2</v>
      </c>
      <c r="R50" s="31">
        <v>6.0977031596129105E-2</v>
      </c>
      <c r="S50" s="98">
        <v>6.6194055346771474E-2</v>
      </c>
      <c r="T50" s="33">
        <v>5.1138043156961244E-2</v>
      </c>
      <c r="U50" s="31">
        <v>5.2527472527472474E-2</v>
      </c>
      <c r="V50" s="32">
        <v>5.215092525835141E-2</v>
      </c>
      <c r="W50" s="33">
        <v>5.6524184476940409E-2</v>
      </c>
      <c r="X50" s="31">
        <v>4.5103361870954206E-2</v>
      </c>
      <c r="Y50" s="32">
        <v>4.8195523069894941E-2</v>
      </c>
      <c r="Z50" s="33">
        <v>7.6656907106734007E-2</v>
      </c>
      <c r="AA50" s="31">
        <v>4.2757242757242686E-2</v>
      </c>
      <c r="AB50" s="32">
        <v>5.200842594610311E-2</v>
      </c>
      <c r="AC50" s="33">
        <v>0.12978986402966619</v>
      </c>
      <c r="AD50" s="31">
        <v>3.4872580954205867E-2</v>
      </c>
      <c r="AE50" s="32">
        <v>6.1382310294828324E-2</v>
      </c>
      <c r="AF50" s="39">
        <v>0.15317286652078765</v>
      </c>
      <c r="AG50" s="37">
        <v>4.7120903536382208E-2</v>
      </c>
      <c r="AH50" s="38">
        <v>7.8649492583918734E-2</v>
      </c>
      <c r="AI50" s="39">
        <v>0.19867172675521827</v>
      </c>
      <c r="AJ50" s="37">
        <v>3.9077004685704075E-2</v>
      </c>
      <c r="AK50" s="38">
        <v>8.9801580121826152E-2</v>
      </c>
      <c r="AL50" s="39">
        <v>0.19487098306157979</v>
      </c>
      <c r="AM50" s="37">
        <v>4.4584361439632403E-2</v>
      </c>
      <c r="AN50" s="38">
        <v>9.7122302158273444E-2</v>
      </c>
      <c r="AO50" s="39">
        <v>0.15341812400635924</v>
      </c>
      <c r="AP50" s="37">
        <v>6.1252749042925769E-2</v>
      </c>
      <c r="AQ50" s="38">
        <v>9.6343001261034011E-2</v>
      </c>
      <c r="AR50" s="39">
        <v>0.11072823340225124</v>
      </c>
      <c r="AS50" s="37">
        <v>4.1753012510553411E-2</v>
      </c>
      <c r="AT50" s="38">
        <v>6.9381182424660626E-2</v>
      </c>
      <c r="AU50" s="39">
        <v>8.5005170630817029E-2</v>
      </c>
      <c r="AV50" s="37">
        <v>4.5973624106682376E-2</v>
      </c>
      <c r="AW50" s="38">
        <v>6.2212278965710022E-2</v>
      </c>
      <c r="AX50" s="39">
        <v>3.9458635150591004E-2</v>
      </c>
      <c r="AY50" s="37">
        <v>3.0499401281961047E-2</v>
      </c>
      <c r="AZ50" s="38">
        <v>3.4306776297136299E-2</v>
      </c>
    </row>
    <row r="51" spans="1:52">
      <c r="A51" s="78" t="s">
        <v>22</v>
      </c>
      <c r="B51" s="98">
        <v>5.8262711864406791E-2</v>
      </c>
      <c r="C51" s="31">
        <v>6.7425039326118874E-2</v>
      </c>
      <c r="D51" s="98">
        <v>6.5120191414946627E-2</v>
      </c>
      <c r="E51" s="33">
        <v>6.1061061061061128E-2</v>
      </c>
      <c r="F51" s="31">
        <v>7.0713809206137457E-2</v>
      </c>
      <c r="G51" s="32">
        <v>6.8301225919439545E-2</v>
      </c>
      <c r="H51" s="98">
        <v>2.8301886792452935E-2</v>
      </c>
      <c r="I51" s="31">
        <v>5.2336448598130803E-2</v>
      </c>
      <c r="J51" s="99">
        <v>4.637002341920371E-2</v>
      </c>
      <c r="K51" s="98">
        <v>4.4954128440366947E-2</v>
      </c>
      <c r="L51" s="31">
        <v>6.3055062166962772E-2</v>
      </c>
      <c r="M51" s="99">
        <v>5.8639212175469968E-2</v>
      </c>
      <c r="N51" s="98">
        <v>6.7603160667252027E-2</v>
      </c>
      <c r="O51" s="31">
        <v>3.6480089111668113E-2</v>
      </c>
      <c r="P51" s="99">
        <v>4.3974630021141659E-2</v>
      </c>
      <c r="Q51" s="98">
        <v>2.8782894736842035E-2</v>
      </c>
      <c r="R51" s="31">
        <v>4.1644277270284746E-2</v>
      </c>
      <c r="S51" s="98">
        <v>3.8477116241393272E-2</v>
      </c>
      <c r="T51" s="33">
        <v>3.7569944044764103E-2</v>
      </c>
      <c r="U51" s="31">
        <v>4.8233169976786172E-2</v>
      </c>
      <c r="V51" s="32">
        <v>4.5631825273011017E-2</v>
      </c>
      <c r="W51" s="33">
        <v>3.5439137134052334E-2</v>
      </c>
      <c r="X51" s="31">
        <v>3.6909448818897683E-2</v>
      </c>
      <c r="Y51" s="32">
        <v>3.6553524804177506E-2</v>
      </c>
      <c r="Z51" s="33">
        <v>-2.3809523809523836E-2</v>
      </c>
      <c r="AA51" s="31">
        <v>2.5154247745609926E-2</v>
      </c>
      <c r="AB51" s="32">
        <v>1.3314141777617916E-2</v>
      </c>
      <c r="AC51" s="33">
        <v>-1.3719512195121908E-2</v>
      </c>
      <c r="AD51" s="31">
        <v>1.2962962962963065E-2</v>
      </c>
      <c r="AE51" s="32">
        <v>6.7471590909091717E-3</v>
      </c>
      <c r="AF51" s="39">
        <v>7.5734157650695577E-2</v>
      </c>
      <c r="AG51" s="37">
        <v>4.4789762340036621E-2</v>
      </c>
      <c r="AH51" s="38">
        <v>5.1851851851851816E-2</v>
      </c>
      <c r="AI51" s="39">
        <v>6.8965517241379226E-2</v>
      </c>
      <c r="AJ51" s="37">
        <v>4.5494313210848736E-2</v>
      </c>
      <c r="AK51" s="38">
        <v>5.0972501676727067E-2</v>
      </c>
      <c r="AL51" s="39">
        <v>8.4677419354838745E-2</v>
      </c>
      <c r="AM51" s="37">
        <v>4.0167364016736373E-2</v>
      </c>
      <c r="AN51" s="38">
        <v>5.0733886407147377E-2</v>
      </c>
      <c r="AO51" s="39">
        <v>0.10223048327137541</v>
      </c>
      <c r="AP51" s="37">
        <v>5.2091713596138289E-2</v>
      </c>
      <c r="AQ51" s="38">
        <v>6.4378985727300275E-2</v>
      </c>
      <c r="AR51" s="39">
        <v>0.15233277121978639</v>
      </c>
      <c r="AS51" s="37">
        <v>4.6071496845727422E-2</v>
      </c>
      <c r="AT51" s="38">
        <v>7.3038516405135478E-2</v>
      </c>
      <c r="AU51" s="39">
        <v>0.19609756097560971</v>
      </c>
      <c r="AV51" s="37">
        <v>4.9890350877193068E-2</v>
      </c>
      <c r="AW51" s="38">
        <v>8.9736772135070364E-2</v>
      </c>
      <c r="AX51" s="39">
        <v>0.20717781402936386</v>
      </c>
      <c r="AY51" s="37">
        <v>2.628372497824194E-2</v>
      </c>
      <c r="AZ51" s="38">
        <v>8.0395266560936873E-2</v>
      </c>
    </row>
    <row r="52" spans="1:52">
      <c r="A52" s="78" t="s">
        <v>23</v>
      </c>
      <c r="B52" s="98">
        <v>0.49431818181818188</v>
      </c>
      <c r="C52" s="31">
        <v>0.14769230769230779</v>
      </c>
      <c r="D52" s="98">
        <v>0.22154963680387407</v>
      </c>
      <c r="E52" s="33">
        <v>-3.4220532319391594E-2</v>
      </c>
      <c r="F52" s="31">
        <v>8.0428954423592547E-2</v>
      </c>
      <c r="G52" s="32">
        <v>5.0545094152626424E-2</v>
      </c>
      <c r="H52" s="98">
        <v>-2.3622047244094446E-2</v>
      </c>
      <c r="I52" s="31">
        <v>3.1017369727047051E-2</v>
      </c>
      <c r="J52" s="99">
        <v>1.7924528301886733E-2</v>
      </c>
      <c r="K52" s="98">
        <v>6.8548387096774244E-2</v>
      </c>
      <c r="L52" s="31">
        <v>6.1371841155234641E-2</v>
      </c>
      <c r="M52" s="99">
        <v>6.3021316033364139E-2</v>
      </c>
      <c r="N52" s="98">
        <v>-1.8867924528301883E-2</v>
      </c>
      <c r="O52" s="31">
        <v>6.5759637188208542E-2</v>
      </c>
      <c r="P52" s="99">
        <v>4.6207497820401011E-2</v>
      </c>
      <c r="Q52" s="98">
        <v>3.076923076923066E-2</v>
      </c>
      <c r="R52" s="31">
        <v>0.11382978723404258</v>
      </c>
      <c r="S52" s="98">
        <v>9.5833333333333437E-2</v>
      </c>
      <c r="T52" s="33">
        <v>7.4626865671641784E-2</v>
      </c>
      <c r="U52" s="31">
        <v>7.5453677172874878E-2</v>
      </c>
      <c r="V52" s="32">
        <v>7.5285171102661641E-2</v>
      </c>
      <c r="W52" s="33">
        <v>6.9444444444444198E-3</v>
      </c>
      <c r="X52" s="31">
        <v>5.5062166962699832E-2</v>
      </c>
      <c r="Y52" s="32">
        <v>4.526166902404527E-2</v>
      </c>
      <c r="Z52" s="33">
        <v>9.3103448275862144E-2</v>
      </c>
      <c r="AA52" s="31">
        <v>5.4713804713804715E-2</v>
      </c>
      <c r="AB52" s="32">
        <v>6.224627875507438E-2</v>
      </c>
      <c r="AC52" s="33">
        <v>2.208201892744488E-2</v>
      </c>
      <c r="AD52" s="31">
        <v>6.2250598563447834E-2</v>
      </c>
      <c r="AE52" s="32">
        <v>5.4140127388535131E-2</v>
      </c>
      <c r="AF52" s="39">
        <v>4.0123456790123413E-2</v>
      </c>
      <c r="AG52" s="37">
        <v>5.7851239669421517E-2</v>
      </c>
      <c r="AH52" s="38">
        <v>5.4380664652567967E-2</v>
      </c>
      <c r="AI52" s="39">
        <v>5.3412462908011937E-2</v>
      </c>
      <c r="AJ52" s="37">
        <v>2.8409090909091717E-3</v>
      </c>
      <c r="AK52" s="38">
        <v>1.2607449856733455E-2</v>
      </c>
      <c r="AL52" s="39">
        <v>0</v>
      </c>
      <c r="AM52" s="37">
        <v>5.311614730878178E-2</v>
      </c>
      <c r="AN52" s="38">
        <v>4.2444821731748794E-2</v>
      </c>
      <c r="AO52" s="39">
        <v>-1.6901408450704203E-2</v>
      </c>
      <c r="AP52" s="37">
        <v>3.6987222595830538E-2</v>
      </c>
      <c r="AQ52" s="38">
        <v>2.6601520086862118E-2</v>
      </c>
      <c r="AR52" s="39">
        <v>-5.7306590257879542E-3</v>
      </c>
      <c r="AS52" s="37">
        <v>5.8365758754863606E-3</v>
      </c>
      <c r="AT52" s="38">
        <v>3.7017451084082609E-3</v>
      </c>
      <c r="AU52" s="39">
        <v>8.6455331412103709E-2</v>
      </c>
      <c r="AV52" s="37">
        <v>1.5473887814313247E-2</v>
      </c>
      <c r="AW52" s="38">
        <v>2.8451001053740876E-2</v>
      </c>
      <c r="AX52" s="39">
        <v>4.7745358090185652E-2</v>
      </c>
      <c r="AY52" s="37">
        <v>3.2380952380952399E-2</v>
      </c>
      <c r="AZ52" s="38">
        <v>3.5348360655737654E-2</v>
      </c>
    </row>
    <row r="53" spans="1:52" ht="13.8" thickBot="1">
      <c r="A53" s="80" t="s">
        <v>25</v>
      </c>
      <c r="B53" s="100">
        <v>0.50839281909294676</v>
      </c>
      <c r="C53" s="106">
        <v>0.44938954568498013</v>
      </c>
      <c r="D53" s="100">
        <v>0.47706586186205024</v>
      </c>
      <c r="E53" s="105">
        <v>1.4415830131103924E-2</v>
      </c>
      <c r="F53" s="106">
        <v>1.4770694901181658E-2</v>
      </c>
      <c r="G53" s="107">
        <v>1.4600710269503825E-2</v>
      </c>
      <c r="H53" s="100">
        <v>2.8467654854225088E-3</v>
      </c>
      <c r="I53" s="106">
        <v>9.7392284504116411E-4</v>
      </c>
      <c r="J53" s="101">
        <v>1.870874255353483E-3</v>
      </c>
      <c r="K53" s="100">
        <v>1.9322362986879948E-3</v>
      </c>
      <c r="L53" s="106">
        <v>2.0558423582548446E-3</v>
      </c>
      <c r="M53" s="101">
        <v>1.9965866467821503E-3</v>
      </c>
      <c r="N53" s="100">
        <v>1.1628607257139656E-2</v>
      </c>
      <c r="O53" s="106">
        <v>9.1750128149521437E-3</v>
      </c>
      <c r="P53" s="101">
        <v>1.0351169935609139E-2</v>
      </c>
      <c r="Q53" s="100">
        <v>2.3139365364109876E-2</v>
      </c>
      <c r="R53" s="106">
        <v>2.1241810114310367E-2</v>
      </c>
      <c r="S53" s="100">
        <v>2.2152573884243854E-2</v>
      </c>
      <c r="T53" s="130">
        <v>3.6003873859079993E-2</v>
      </c>
      <c r="U53" s="131">
        <v>3.3390921753477798E-2</v>
      </c>
      <c r="V53" s="132">
        <v>3.464626310113661E-2</v>
      </c>
      <c r="W53" s="130">
        <v>6.1602478177411379E-2</v>
      </c>
      <c r="X53" s="131">
        <v>5.6343519725843283E-2</v>
      </c>
      <c r="Y53" s="132">
        <v>5.8873397908327352E-2</v>
      </c>
      <c r="Z53" s="130">
        <v>4.6384165381287312E-2</v>
      </c>
      <c r="AA53" s="131">
        <v>4.3887222870861775E-2</v>
      </c>
      <c r="AB53" s="132">
        <v>4.5091499613861163E-2</v>
      </c>
      <c r="AC53" s="130">
        <v>2.5393069571685079E-2</v>
      </c>
      <c r="AD53" s="131">
        <v>2.538055088071256E-2</v>
      </c>
      <c r="AE53" s="132">
        <v>2.5386596120312133E-2</v>
      </c>
      <c r="AF53" s="141">
        <v>2.8561974125812073E-2</v>
      </c>
      <c r="AG53" s="147">
        <v>2.6362912649573023E-2</v>
      </c>
      <c r="AH53" s="148">
        <v>2.742483976911303E-2</v>
      </c>
      <c r="AI53" s="141">
        <v>3.5551829417692637E-2</v>
      </c>
      <c r="AJ53" s="147">
        <v>3.1646604442866932E-2</v>
      </c>
      <c r="AK53" s="148">
        <v>3.3534525379037561E-2</v>
      </c>
      <c r="AL53" s="141">
        <v>3.551842581991127E-2</v>
      </c>
      <c r="AM53" s="147">
        <v>3.3468658828031517E-2</v>
      </c>
      <c r="AN53" s="148">
        <v>3.4461521289805619E-2</v>
      </c>
      <c r="AO53" s="141">
        <v>2.3933702491719666E-2</v>
      </c>
      <c r="AP53" s="147">
        <v>2.3592183441148551E-2</v>
      </c>
      <c r="AQ53" s="148">
        <v>2.3757776840093392E-2</v>
      </c>
      <c r="AR53" s="141">
        <v>1.5772683966135848E-2</v>
      </c>
      <c r="AS53" s="147">
        <v>1.5561109832165743E-2</v>
      </c>
      <c r="AT53" s="148">
        <v>1.5663714066053824E-2</v>
      </c>
      <c r="AU53" s="141">
        <v>-5.7690672927313003E-4</v>
      </c>
      <c r="AV53" s="147">
        <v>1.4959260078835079E-3</v>
      </c>
      <c r="AW53" s="148">
        <v>4.9058462028805927E-4</v>
      </c>
      <c r="AX53" s="141">
        <v>-9.7385314218160213E-3</v>
      </c>
      <c r="AY53" s="147">
        <v>-6.2478162732441112E-3</v>
      </c>
      <c r="AZ53" s="148">
        <v>-7.9390362030422601E-3</v>
      </c>
    </row>
    <row r="54" spans="1:52" ht="13.8" thickTop="1"/>
  </sheetData>
  <mergeCells count="34">
    <mergeCell ref="AX5:AZ5"/>
    <mergeCell ref="AX31:AZ31"/>
    <mergeCell ref="AR5:AT5"/>
    <mergeCell ref="AR31:AT31"/>
    <mergeCell ref="AU5:AW5"/>
    <mergeCell ref="AU31:AW31"/>
    <mergeCell ref="AL5:AN5"/>
    <mergeCell ref="AL31:AN31"/>
    <mergeCell ref="AO5:AQ5"/>
    <mergeCell ref="AO31:AQ31"/>
    <mergeCell ref="AI5:AK5"/>
    <mergeCell ref="AI31:AK31"/>
    <mergeCell ref="AF5:AH5"/>
    <mergeCell ref="AF31:AH31"/>
    <mergeCell ref="H31:J31"/>
    <mergeCell ref="N5:P5"/>
    <mergeCell ref="N31:P31"/>
    <mergeCell ref="K5:M5"/>
    <mergeCell ref="W5:Y5"/>
    <mergeCell ref="W31:Y31"/>
    <mergeCell ref="T5:V5"/>
    <mergeCell ref="T31:V31"/>
    <mergeCell ref="Q31:S31"/>
    <mergeCell ref="H5:J5"/>
    <mergeCell ref="Q5:S5"/>
    <mergeCell ref="K31:M31"/>
    <mergeCell ref="B31:D31"/>
    <mergeCell ref="B5:D5"/>
    <mergeCell ref="E5:G5"/>
    <mergeCell ref="E31:G31"/>
    <mergeCell ref="AC5:AE5"/>
    <mergeCell ref="AC31:AE31"/>
    <mergeCell ref="Z5:AB5"/>
    <mergeCell ref="Z31:AB31"/>
  </mergeCells>
  <phoneticPr fontId="6" type="noConversion"/>
  <conditionalFormatting sqref="S33:S52 M33:M52 P33:P52">
    <cfRule type="cellIs" priority="1" stopIfTrue="1" operator="lessThan">
      <formula>0</formula>
    </cfRule>
    <cfRule type="cellIs" priority="2" stopIfTrue="1" operator="greaterThan">
      <formula>0</formula>
    </cfRule>
  </conditionalFormatting>
  <pageMargins left="0.70866141732283472" right="0.70866141732283472" top="0.74803149606299213" bottom="0.74803149606299213" header="0.31496062992125984" footer="0.31496062992125984"/>
  <pageSetup paperSize="9" scale="69" orientation="landscape" r:id="rId1"/>
  <headerFooter>
    <oddFooter>&amp;RAustralian Prudential Regulation Authority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F54"/>
  <sheetViews>
    <sheetView showGridLines="0" zoomScaleNormal="100" zoomScaleSheetLayoutView="100" workbookViewId="0"/>
  </sheetViews>
  <sheetFormatPr defaultColWidth="10.6640625" defaultRowHeight="13.2"/>
  <cols>
    <col min="1" max="1" width="11" style="10" customWidth="1"/>
    <col min="2" max="26" width="11" style="10" hidden="1" customWidth="1"/>
    <col min="27" max="28" width="10.6640625" style="10" hidden="1" customWidth="1"/>
    <col min="29" max="29" width="11" style="10" hidden="1" customWidth="1"/>
    <col min="30" max="31" width="10.6640625" style="10" hidden="1" customWidth="1"/>
    <col min="32" max="32" width="11" style="10" hidden="1" customWidth="1"/>
    <col min="33" max="34" width="10.6640625" style="10" hidden="1" customWidth="1"/>
    <col min="35" max="35" width="11" style="10" hidden="1" customWidth="1"/>
    <col min="36" max="37" width="10.6640625" style="10" hidden="1" customWidth="1"/>
    <col min="38" max="38" width="11" style="10" customWidth="1"/>
    <col min="39" max="40" width="10.6640625" style="10" customWidth="1"/>
    <col min="41" max="41" width="11" style="10" customWidth="1"/>
    <col min="42" max="46" width="10.6640625" style="10" customWidth="1"/>
    <col min="47" max="47" width="11" style="10" customWidth="1"/>
    <col min="48" max="49" width="10.6640625" style="10" customWidth="1"/>
    <col min="50" max="50" width="11" style="10" customWidth="1"/>
    <col min="51" max="52" width="10.6640625" style="10" customWidth="1"/>
    <col min="79" max="16384" width="10.6640625" style="10"/>
  </cols>
  <sheetData>
    <row r="1" spans="1:84" s="40" customFormat="1" ht="17.399999999999999">
      <c r="A1" s="184" t="s">
        <v>77</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2"/>
      <c r="AJ1" s="211"/>
      <c r="AK1" s="211"/>
      <c r="AL1" s="215"/>
      <c r="AM1" s="211"/>
      <c r="AN1" s="211"/>
      <c r="AO1" s="212"/>
      <c r="AP1" s="211"/>
      <c r="AQ1" s="211"/>
      <c r="AR1" s="285"/>
      <c r="AS1" s="211"/>
      <c r="AT1" s="211"/>
      <c r="AU1" s="285"/>
      <c r="AV1" s="211"/>
      <c r="AW1" s="211"/>
      <c r="AX1" s="302" t="s">
        <v>85</v>
      </c>
      <c r="AY1" s="211"/>
      <c r="AZ1" s="211"/>
      <c r="BA1"/>
      <c r="BB1"/>
      <c r="BC1"/>
      <c r="BD1"/>
      <c r="BE1"/>
      <c r="BF1"/>
      <c r="BG1"/>
      <c r="BH1"/>
      <c r="BI1"/>
      <c r="BJ1"/>
      <c r="BK1"/>
      <c r="BL1"/>
      <c r="BM1"/>
      <c r="BN1"/>
      <c r="BO1"/>
      <c r="BP1"/>
      <c r="BQ1"/>
      <c r="BR1"/>
      <c r="BS1"/>
      <c r="BT1"/>
      <c r="BU1"/>
      <c r="BV1"/>
      <c r="BW1"/>
      <c r="BX1"/>
      <c r="BY1"/>
      <c r="BZ1"/>
    </row>
    <row r="2" spans="1:84">
      <c r="A2" s="5" t="s">
        <v>47</v>
      </c>
      <c r="C2" s="13"/>
      <c r="D2" s="57"/>
      <c r="E2" s="14"/>
      <c r="F2" s="57"/>
      <c r="G2" s="57"/>
      <c r="H2" s="57"/>
      <c r="I2" s="57"/>
      <c r="J2" s="57"/>
      <c r="K2" s="57"/>
      <c r="L2" s="57"/>
      <c r="M2" s="57"/>
      <c r="N2" s="57"/>
      <c r="O2" s="57"/>
      <c r="P2" s="57"/>
      <c r="Q2" s="57"/>
      <c r="R2" s="115"/>
      <c r="S2"/>
      <c r="T2" s="57"/>
      <c r="U2" s="115"/>
      <c r="V2"/>
      <c r="W2" s="57"/>
      <c r="X2" s="115"/>
      <c r="Y2"/>
      <c r="Z2" s="57"/>
      <c r="AA2" s="115"/>
      <c r="AB2"/>
      <c r="AC2" s="57"/>
      <c r="AD2" s="115"/>
      <c r="AE2"/>
      <c r="AF2" s="57"/>
      <c r="AG2" s="115"/>
      <c r="AH2"/>
      <c r="AI2" s="172"/>
      <c r="AJ2" s="115"/>
      <c r="AK2"/>
      <c r="AL2" s="172"/>
      <c r="AM2" s="115"/>
      <c r="AN2"/>
      <c r="AO2" s="172"/>
      <c r="AP2" s="115"/>
      <c r="AQ2"/>
      <c r="AR2"/>
      <c r="AS2"/>
      <c r="AT2"/>
      <c r="AU2" s="172"/>
      <c r="AV2" s="115"/>
      <c r="AW2"/>
      <c r="AX2" s="172"/>
      <c r="AY2" s="115"/>
      <c r="AZ2"/>
    </row>
    <row r="3" spans="1:84">
      <c r="A3" s="65" t="s">
        <v>78</v>
      </c>
      <c r="B3" s="4"/>
      <c r="C3" s="4"/>
      <c r="E3" s="4"/>
      <c r="F3" s="4"/>
      <c r="G3" s="4"/>
      <c r="H3" s="4"/>
      <c r="I3" s="4"/>
      <c r="J3" s="4"/>
      <c r="K3" s="4"/>
      <c r="L3" s="4"/>
      <c r="M3" s="4"/>
      <c r="N3" s="4"/>
      <c r="O3" s="4"/>
      <c r="P3" s="4"/>
      <c r="Q3" s="4"/>
      <c r="R3" s="115"/>
      <c r="S3"/>
      <c r="T3" s="4"/>
      <c r="U3" s="115"/>
      <c r="V3"/>
      <c r="W3" s="4"/>
      <c r="X3" s="115"/>
      <c r="Y3"/>
      <c r="Z3" s="4"/>
      <c r="AA3" s="115"/>
      <c r="AB3"/>
      <c r="AC3" s="4"/>
      <c r="AD3" s="115"/>
      <c r="AE3"/>
      <c r="AF3" s="4"/>
      <c r="AG3" s="115"/>
      <c r="AH3"/>
      <c r="AI3" s="4"/>
      <c r="AJ3" s="115"/>
      <c r="AK3"/>
      <c r="AL3" s="4"/>
      <c r="AM3" s="115"/>
      <c r="AN3"/>
      <c r="AO3" s="4"/>
      <c r="AP3" s="115"/>
      <c r="AQ3"/>
      <c r="AR3"/>
      <c r="AS3"/>
      <c r="AT3"/>
      <c r="AU3" s="4"/>
      <c r="AV3" s="115"/>
      <c r="AW3"/>
      <c r="AX3" s="4"/>
      <c r="AY3" s="115"/>
      <c r="AZ3"/>
    </row>
    <row r="4" spans="1:84" ht="6.9" customHeight="1" thickBot="1">
      <c r="A4" s="16" t="s">
        <v>4</v>
      </c>
      <c r="B4" s="4" t="s">
        <v>4</v>
      </c>
      <c r="C4" s="18"/>
      <c r="D4" s="4"/>
      <c r="E4" s="4"/>
      <c r="F4" s="4"/>
      <c r="G4" s="4"/>
      <c r="H4" s="4"/>
      <c r="I4" s="4"/>
      <c r="J4" s="4"/>
      <c r="K4" s="4"/>
      <c r="L4" s="4"/>
      <c r="M4" s="4"/>
      <c r="N4" s="4"/>
      <c r="O4" s="4"/>
      <c r="P4" s="4"/>
      <c r="Q4" s="111"/>
      <c r="R4" s="112"/>
      <c r="S4"/>
      <c r="T4" s="111"/>
      <c r="U4" s="112"/>
      <c r="V4"/>
      <c r="W4" s="111"/>
      <c r="X4" s="112"/>
      <c r="Y4"/>
      <c r="Z4" s="111"/>
      <c r="AA4" s="112"/>
      <c r="AB4"/>
      <c r="AC4" s="111"/>
      <c r="AD4" s="112"/>
      <c r="AE4"/>
      <c r="AF4" s="111"/>
      <c r="AG4" s="112"/>
      <c r="AH4"/>
      <c r="AI4" s="111"/>
      <c r="AJ4" s="112"/>
      <c r="AK4"/>
      <c r="AL4" s="111"/>
      <c r="AM4" s="112"/>
      <c r="AN4"/>
      <c r="AO4" s="111"/>
      <c r="AP4" s="112"/>
      <c r="AQ4"/>
      <c r="AR4"/>
      <c r="AS4"/>
      <c r="AT4"/>
      <c r="AU4" s="111"/>
      <c r="AV4" s="112"/>
      <c r="AW4"/>
      <c r="AX4" s="111"/>
      <c r="AY4" s="112"/>
      <c r="AZ4"/>
    </row>
    <row r="5" spans="1:84" ht="14.1" customHeight="1" thickTop="1">
      <c r="A5" s="19" t="s">
        <v>4</v>
      </c>
      <c r="B5" s="343">
        <v>35429</v>
      </c>
      <c r="C5" s="341"/>
      <c r="D5" s="342"/>
      <c r="E5" s="343">
        <v>35794</v>
      </c>
      <c r="F5" s="341"/>
      <c r="G5" s="342"/>
      <c r="H5" s="341">
        <v>36159</v>
      </c>
      <c r="I5" s="341"/>
      <c r="J5" s="342"/>
      <c r="K5" s="341">
        <v>36524</v>
      </c>
      <c r="L5" s="341"/>
      <c r="M5" s="342"/>
      <c r="N5" s="341">
        <v>36890</v>
      </c>
      <c r="O5" s="341"/>
      <c r="P5" s="342"/>
      <c r="Q5" s="341">
        <v>37255</v>
      </c>
      <c r="R5" s="341"/>
      <c r="S5" s="342"/>
      <c r="T5" s="341">
        <v>37620</v>
      </c>
      <c r="U5" s="341"/>
      <c r="V5" s="342"/>
      <c r="W5" s="341">
        <v>37985</v>
      </c>
      <c r="X5" s="341"/>
      <c r="Y5" s="342"/>
      <c r="Z5" s="341">
        <v>38351</v>
      </c>
      <c r="AA5" s="341"/>
      <c r="AB5" s="342"/>
      <c r="AC5" s="341">
        <v>38716</v>
      </c>
      <c r="AD5" s="341"/>
      <c r="AE5" s="342"/>
      <c r="AF5" s="341">
        <v>39081</v>
      </c>
      <c r="AG5" s="341"/>
      <c r="AH5" s="342"/>
      <c r="AI5" s="338">
        <v>39446</v>
      </c>
      <c r="AJ5" s="336"/>
      <c r="AK5" s="337"/>
      <c r="AL5" s="338">
        <v>39812</v>
      </c>
      <c r="AM5" s="336"/>
      <c r="AN5" s="337"/>
      <c r="AO5" s="338">
        <v>40177</v>
      </c>
      <c r="AP5" s="336"/>
      <c r="AQ5" s="337"/>
      <c r="AR5" s="338">
        <v>40542</v>
      </c>
      <c r="AS5" s="336"/>
      <c r="AT5" s="337"/>
      <c r="AU5" s="338">
        <v>40907</v>
      </c>
      <c r="AV5" s="336"/>
      <c r="AW5" s="337"/>
      <c r="AX5" s="338">
        <v>41273</v>
      </c>
      <c r="AY5" s="336"/>
      <c r="AZ5" s="337"/>
    </row>
    <row r="6" spans="1:84">
      <c r="A6" s="20" t="s">
        <v>5</v>
      </c>
      <c r="B6" s="23" t="s">
        <v>26</v>
      </c>
      <c r="C6" s="21" t="s">
        <v>27</v>
      </c>
      <c r="D6" s="22" t="s">
        <v>25</v>
      </c>
      <c r="E6" s="69" t="s">
        <v>26</v>
      </c>
      <c r="F6" s="63" t="s">
        <v>27</v>
      </c>
      <c r="G6" s="68" t="s">
        <v>25</v>
      </c>
      <c r="H6" s="63" t="s">
        <v>26</v>
      </c>
      <c r="I6" s="63" t="s">
        <v>27</v>
      </c>
      <c r="J6" s="68" t="s">
        <v>25</v>
      </c>
      <c r="K6" s="63" t="s">
        <v>26</v>
      </c>
      <c r="L6" s="63" t="s">
        <v>27</v>
      </c>
      <c r="M6" s="68" t="s">
        <v>25</v>
      </c>
      <c r="N6" s="63" t="s">
        <v>26</v>
      </c>
      <c r="O6" s="63" t="s">
        <v>27</v>
      </c>
      <c r="P6" s="68" t="s">
        <v>25</v>
      </c>
      <c r="Q6" s="63" t="s">
        <v>26</v>
      </c>
      <c r="R6" s="63" t="s">
        <v>27</v>
      </c>
      <c r="S6" s="68" t="s">
        <v>25</v>
      </c>
      <c r="T6" s="63" t="s">
        <v>26</v>
      </c>
      <c r="U6" s="63" t="s">
        <v>27</v>
      </c>
      <c r="V6" s="68" t="s">
        <v>25</v>
      </c>
      <c r="W6" s="63" t="s">
        <v>26</v>
      </c>
      <c r="X6" s="63" t="s">
        <v>27</v>
      </c>
      <c r="Y6" s="68" t="s">
        <v>25</v>
      </c>
      <c r="Z6" s="63" t="s">
        <v>26</v>
      </c>
      <c r="AA6" s="63" t="s">
        <v>27</v>
      </c>
      <c r="AB6" s="68" t="s">
        <v>25</v>
      </c>
      <c r="AC6" s="63" t="s">
        <v>26</v>
      </c>
      <c r="AD6" s="63" t="s">
        <v>27</v>
      </c>
      <c r="AE6" s="68" t="s">
        <v>25</v>
      </c>
      <c r="AF6" s="63" t="s">
        <v>26</v>
      </c>
      <c r="AG6" s="63" t="s">
        <v>27</v>
      </c>
      <c r="AH6" s="68" t="s">
        <v>25</v>
      </c>
      <c r="AI6" s="63" t="s">
        <v>26</v>
      </c>
      <c r="AJ6" s="63" t="s">
        <v>27</v>
      </c>
      <c r="AK6" s="68" t="s">
        <v>25</v>
      </c>
      <c r="AL6" s="63" t="s">
        <v>26</v>
      </c>
      <c r="AM6" s="63" t="s">
        <v>27</v>
      </c>
      <c r="AN6" s="68" t="s">
        <v>25</v>
      </c>
      <c r="AO6" s="63" t="s">
        <v>26</v>
      </c>
      <c r="AP6" s="63" t="s">
        <v>27</v>
      </c>
      <c r="AQ6" s="68" t="s">
        <v>25</v>
      </c>
      <c r="AR6" s="63" t="s">
        <v>26</v>
      </c>
      <c r="AS6" s="63" t="s">
        <v>27</v>
      </c>
      <c r="AT6" s="68" t="s">
        <v>25</v>
      </c>
      <c r="AU6" s="63" t="s">
        <v>26</v>
      </c>
      <c r="AV6" s="63" t="s">
        <v>27</v>
      </c>
      <c r="AW6" s="68" t="s">
        <v>25</v>
      </c>
      <c r="AX6" s="63" t="s">
        <v>26</v>
      </c>
      <c r="AY6" s="63" t="s">
        <v>27</v>
      </c>
      <c r="AZ6" s="68" t="s">
        <v>25</v>
      </c>
      <c r="CA6" s="63" t="s">
        <v>26</v>
      </c>
      <c r="CB6" s="63" t="s">
        <v>27</v>
      </c>
      <c r="CC6" s="68" t="s">
        <v>25</v>
      </c>
      <c r="CD6" s="63" t="s">
        <v>26</v>
      </c>
      <c r="CE6" s="63" t="s">
        <v>27</v>
      </c>
      <c r="CF6" s="68" t="s">
        <v>25</v>
      </c>
    </row>
    <row r="7" spans="1:84" s="64" customFormat="1" ht="14.1" customHeight="1">
      <c r="A7" s="78" t="s">
        <v>6</v>
      </c>
      <c r="B7" s="77">
        <v>17403</v>
      </c>
      <c r="C7" s="24">
        <v>16496</v>
      </c>
      <c r="D7" s="75">
        <v>33899</v>
      </c>
      <c r="E7" s="76">
        <v>16761</v>
      </c>
      <c r="F7" s="24">
        <v>15915</v>
      </c>
      <c r="G7" s="74">
        <v>32676</v>
      </c>
      <c r="H7" s="77">
        <v>16414</v>
      </c>
      <c r="I7" s="24">
        <v>15473</v>
      </c>
      <c r="J7" s="74">
        <v>31887</v>
      </c>
      <c r="K7" s="77">
        <v>16462</v>
      </c>
      <c r="L7" s="24">
        <v>15351</v>
      </c>
      <c r="M7" s="74">
        <v>31813</v>
      </c>
      <c r="N7" s="77">
        <v>16205</v>
      </c>
      <c r="O7" s="24">
        <v>15214</v>
      </c>
      <c r="P7" s="74">
        <v>31419</v>
      </c>
      <c r="Q7" s="77">
        <v>16277</v>
      </c>
      <c r="R7" s="24">
        <v>15461</v>
      </c>
      <c r="S7" s="74">
        <v>31738</v>
      </c>
      <c r="T7" s="77">
        <v>16639</v>
      </c>
      <c r="U7" s="24">
        <v>15760</v>
      </c>
      <c r="V7" s="74">
        <v>32399</v>
      </c>
      <c r="W7" s="125">
        <v>17568</v>
      </c>
      <c r="X7" s="34">
        <v>16825</v>
      </c>
      <c r="Y7" s="74">
        <v>34393</v>
      </c>
      <c r="Z7" s="125">
        <v>18269</v>
      </c>
      <c r="AA7" s="125">
        <v>17657</v>
      </c>
      <c r="AB7" s="74">
        <v>35926</v>
      </c>
      <c r="AC7" s="125">
        <v>18752</v>
      </c>
      <c r="AD7" s="125">
        <v>18192</v>
      </c>
      <c r="AE7" s="74">
        <v>36944</v>
      </c>
      <c r="AF7" s="125">
        <v>18869</v>
      </c>
      <c r="AG7" s="125">
        <v>18264</v>
      </c>
      <c r="AH7" s="74">
        <v>37133</v>
      </c>
      <c r="AI7" s="125">
        <v>19441</v>
      </c>
      <c r="AJ7" s="125">
        <v>18579</v>
      </c>
      <c r="AK7" s="74">
        <v>38020</v>
      </c>
      <c r="AL7" s="125">
        <v>19668</v>
      </c>
      <c r="AM7" s="125">
        <v>18690</v>
      </c>
      <c r="AN7" s="74">
        <v>38358</v>
      </c>
      <c r="AO7" s="125">
        <v>19704</v>
      </c>
      <c r="AP7" s="125">
        <v>18490</v>
      </c>
      <c r="AQ7" s="74">
        <v>38194</v>
      </c>
      <c r="AR7" s="125">
        <v>19938</v>
      </c>
      <c r="AS7" s="125">
        <v>18613</v>
      </c>
      <c r="AT7" s="74">
        <v>38551</v>
      </c>
      <c r="AU7" s="125">
        <v>19850</v>
      </c>
      <c r="AV7" s="125">
        <v>18438</v>
      </c>
      <c r="AW7" s="74">
        <v>38288</v>
      </c>
      <c r="AX7" s="125">
        <v>19581</v>
      </c>
      <c r="AY7" s="125">
        <v>18136</v>
      </c>
      <c r="AZ7" s="74">
        <v>37717</v>
      </c>
      <c r="BA7"/>
      <c r="BB7"/>
      <c r="BC7"/>
      <c r="BD7"/>
      <c r="BE7"/>
      <c r="BF7"/>
      <c r="BG7"/>
      <c r="BH7"/>
      <c r="BI7"/>
      <c r="BJ7"/>
      <c r="BK7"/>
      <c r="BL7"/>
      <c r="BM7"/>
      <c r="BN7"/>
      <c r="BO7"/>
      <c r="BP7"/>
      <c r="BQ7"/>
      <c r="BR7"/>
      <c r="BS7"/>
      <c r="BT7"/>
      <c r="BU7"/>
      <c r="BV7"/>
      <c r="BW7"/>
      <c r="BX7"/>
      <c r="BY7"/>
      <c r="BZ7"/>
      <c r="CA7" s="125">
        <v>-19668</v>
      </c>
      <c r="CB7" s="125">
        <v>-18690</v>
      </c>
      <c r="CC7" s="125">
        <v>-38358</v>
      </c>
      <c r="CD7" s="125">
        <v>-19704</v>
      </c>
      <c r="CE7" s="125">
        <v>-18490</v>
      </c>
      <c r="CF7" s="125">
        <v>-38194</v>
      </c>
    </row>
    <row r="8" spans="1:84" s="64" customFormat="1" ht="14.1" customHeight="1">
      <c r="A8" s="79" t="s">
        <v>7</v>
      </c>
      <c r="B8" s="77">
        <v>21887</v>
      </c>
      <c r="C8" s="24">
        <v>20784</v>
      </c>
      <c r="D8" s="75">
        <v>42671</v>
      </c>
      <c r="E8" s="76">
        <v>20899</v>
      </c>
      <c r="F8" s="24">
        <v>20112</v>
      </c>
      <c r="G8" s="74">
        <v>41011</v>
      </c>
      <c r="H8" s="77">
        <v>20109</v>
      </c>
      <c r="I8" s="24">
        <v>19238</v>
      </c>
      <c r="J8" s="74">
        <v>39347</v>
      </c>
      <c r="K8" s="77">
        <v>19308</v>
      </c>
      <c r="L8" s="24">
        <v>18493</v>
      </c>
      <c r="M8" s="74">
        <v>37801</v>
      </c>
      <c r="N8" s="77">
        <v>18751</v>
      </c>
      <c r="O8" s="24">
        <v>17895</v>
      </c>
      <c r="P8" s="74">
        <v>36646</v>
      </c>
      <c r="Q8" s="77">
        <v>18186</v>
      </c>
      <c r="R8" s="24">
        <v>17323</v>
      </c>
      <c r="S8" s="74">
        <v>35509</v>
      </c>
      <c r="T8" s="77">
        <v>18028</v>
      </c>
      <c r="U8" s="24">
        <v>17164</v>
      </c>
      <c r="V8" s="74">
        <v>35192</v>
      </c>
      <c r="W8" s="125">
        <v>18432</v>
      </c>
      <c r="X8" s="34">
        <v>17517</v>
      </c>
      <c r="Y8" s="74">
        <v>35949</v>
      </c>
      <c r="Z8" s="125">
        <v>18837</v>
      </c>
      <c r="AA8" s="125">
        <v>17813</v>
      </c>
      <c r="AB8" s="74">
        <v>36650</v>
      </c>
      <c r="AC8" s="125">
        <v>19057</v>
      </c>
      <c r="AD8" s="125">
        <v>17938</v>
      </c>
      <c r="AE8" s="74">
        <v>36995</v>
      </c>
      <c r="AF8" s="125">
        <v>19332</v>
      </c>
      <c r="AG8" s="125">
        <v>18420</v>
      </c>
      <c r="AH8" s="74">
        <v>37752</v>
      </c>
      <c r="AI8" s="125">
        <v>19921</v>
      </c>
      <c r="AJ8" s="125">
        <v>18946</v>
      </c>
      <c r="AK8" s="74">
        <v>38867</v>
      </c>
      <c r="AL8" s="125">
        <v>20683</v>
      </c>
      <c r="AM8" s="125">
        <v>19860</v>
      </c>
      <c r="AN8" s="74">
        <v>40543</v>
      </c>
      <c r="AO8" s="125">
        <v>21248</v>
      </c>
      <c r="AP8" s="125">
        <v>20518</v>
      </c>
      <c r="AQ8" s="74">
        <v>41766</v>
      </c>
      <c r="AR8" s="125">
        <v>21789</v>
      </c>
      <c r="AS8" s="125">
        <v>21152</v>
      </c>
      <c r="AT8" s="74">
        <v>42941</v>
      </c>
      <c r="AU8" s="125">
        <v>22154</v>
      </c>
      <c r="AV8" s="125">
        <v>21322</v>
      </c>
      <c r="AW8" s="74">
        <v>43476</v>
      </c>
      <c r="AX8" s="125">
        <v>22208</v>
      </c>
      <c r="AY8" s="125">
        <v>21327</v>
      </c>
      <c r="AZ8" s="74">
        <v>43535</v>
      </c>
      <c r="BA8"/>
      <c r="BB8"/>
      <c r="BC8"/>
      <c r="BD8"/>
      <c r="BE8"/>
      <c r="BF8"/>
      <c r="BG8"/>
      <c r="BH8"/>
      <c r="BI8"/>
      <c r="BJ8"/>
      <c r="BK8"/>
      <c r="BL8"/>
      <c r="BM8"/>
      <c r="BN8"/>
      <c r="BO8"/>
      <c r="BP8"/>
      <c r="BQ8"/>
      <c r="BR8"/>
      <c r="BS8"/>
      <c r="BT8"/>
      <c r="BU8"/>
      <c r="BV8"/>
      <c r="BW8"/>
      <c r="BX8"/>
      <c r="BY8"/>
      <c r="BZ8"/>
      <c r="CA8" s="125">
        <v>-20683</v>
      </c>
      <c r="CB8" s="125">
        <v>-19860</v>
      </c>
      <c r="CC8" s="125">
        <v>-40543</v>
      </c>
      <c r="CD8" s="125">
        <v>-21248</v>
      </c>
      <c r="CE8" s="125">
        <v>-20518</v>
      </c>
      <c r="CF8" s="125">
        <v>-41766</v>
      </c>
    </row>
    <row r="9" spans="1:84" s="64" customFormat="1" ht="14.1" customHeight="1">
      <c r="A9" s="78" t="s">
        <v>8</v>
      </c>
      <c r="B9" s="77">
        <v>24893</v>
      </c>
      <c r="C9" s="24">
        <v>23468</v>
      </c>
      <c r="D9" s="75">
        <v>48361</v>
      </c>
      <c r="E9" s="76">
        <v>24177</v>
      </c>
      <c r="F9" s="24">
        <v>22453</v>
      </c>
      <c r="G9" s="74">
        <v>46630</v>
      </c>
      <c r="H9" s="77">
        <v>23444</v>
      </c>
      <c r="I9" s="24">
        <v>21766</v>
      </c>
      <c r="J9" s="74">
        <v>45210</v>
      </c>
      <c r="K9" s="77">
        <v>22559</v>
      </c>
      <c r="L9" s="24">
        <v>21103</v>
      </c>
      <c r="M9" s="74">
        <v>43662</v>
      </c>
      <c r="N9" s="77">
        <v>21667</v>
      </c>
      <c r="O9" s="24">
        <v>20484</v>
      </c>
      <c r="P9" s="74">
        <v>42151</v>
      </c>
      <c r="Q9" s="77">
        <v>21137</v>
      </c>
      <c r="R9" s="24">
        <v>20051</v>
      </c>
      <c r="S9" s="74">
        <v>41188</v>
      </c>
      <c r="T9" s="77">
        <v>20669</v>
      </c>
      <c r="U9" s="24">
        <v>19788</v>
      </c>
      <c r="V9" s="74">
        <v>40457</v>
      </c>
      <c r="W9" s="125">
        <v>20904</v>
      </c>
      <c r="X9" s="34">
        <v>19871</v>
      </c>
      <c r="Y9" s="74">
        <v>40775</v>
      </c>
      <c r="Z9" s="125">
        <v>20867</v>
      </c>
      <c r="AA9" s="125">
        <v>19993</v>
      </c>
      <c r="AB9" s="74">
        <v>40860</v>
      </c>
      <c r="AC9" s="125">
        <v>20885</v>
      </c>
      <c r="AD9" s="125">
        <v>19982</v>
      </c>
      <c r="AE9" s="74">
        <v>40867</v>
      </c>
      <c r="AF9" s="125">
        <v>20542</v>
      </c>
      <c r="AG9" s="125">
        <v>19562</v>
      </c>
      <c r="AH9" s="74">
        <v>40104</v>
      </c>
      <c r="AI9" s="125">
        <v>20568</v>
      </c>
      <c r="AJ9" s="125">
        <v>19559</v>
      </c>
      <c r="AK9" s="74">
        <v>40127</v>
      </c>
      <c r="AL9" s="125">
        <v>20766</v>
      </c>
      <c r="AM9" s="125">
        <v>19600</v>
      </c>
      <c r="AN9" s="74">
        <v>40366</v>
      </c>
      <c r="AO9" s="125">
        <v>20984</v>
      </c>
      <c r="AP9" s="125">
        <v>19655</v>
      </c>
      <c r="AQ9" s="74">
        <v>40639</v>
      </c>
      <c r="AR9" s="125">
        <v>21148</v>
      </c>
      <c r="AS9" s="125">
        <v>19814</v>
      </c>
      <c r="AT9" s="74">
        <v>40962</v>
      </c>
      <c r="AU9" s="125">
        <v>21334</v>
      </c>
      <c r="AV9" s="125">
        <v>20141</v>
      </c>
      <c r="AW9" s="74">
        <v>41475</v>
      </c>
      <c r="AX9" s="125">
        <v>23070</v>
      </c>
      <c r="AY9" s="125">
        <v>20460</v>
      </c>
      <c r="AZ9" s="74">
        <v>43530</v>
      </c>
      <c r="BA9"/>
      <c r="BB9"/>
      <c r="BC9"/>
      <c r="BD9"/>
      <c r="BE9"/>
      <c r="BF9"/>
      <c r="BG9"/>
      <c r="BH9"/>
      <c r="BI9"/>
      <c r="BJ9"/>
      <c r="BK9"/>
      <c r="BL9"/>
      <c r="BM9"/>
      <c r="BN9"/>
      <c r="BO9"/>
      <c r="BP9"/>
      <c r="BQ9"/>
      <c r="BR9"/>
      <c r="BS9"/>
      <c r="BT9"/>
      <c r="BU9"/>
      <c r="BV9"/>
      <c r="BW9"/>
      <c r="BX9"/>
      <c r="BY9"/>
      <c r="BZ9"/>
      <c r="CA9" s="125">
        <v>-20766</v>
      </c>
      <c r="CB9" s="125">
        <v>-19600</v>
      </c>
      <c r="CC9" s="125">
        <v>-40366</v>
      </c>
      <c r="CD9" s="125">
        <v>-20984</v>
      </c>
      <c r="CE9" s="125">
        <v>-19655</v>
      </c>
      <c r="CF9" s="125">
        <v>-40639</v>
      </c>
    </row>
    <row r="10" spans="1:84" s="64" customFormat="1" ht="14.1" customHeight="1">
      <c r="A10" s="78" t="s">
        <v>9</v>
      </c>
      <c r="B10" s="77">
        <v>25491</v>
      </c>
      <c r="C10" s="24">
        <v>24511</v>
      </c>
      <c r="D10" s="75">
        <v>50002</v>
      </c>
      <c r="E10" s="76">
        <v>25367</v>
      </c>
      <c r="F10" s="24">
        <v>24684</v>
      </c>
      <c r="G10" s="74">
        <v>50051</v>
      </c>
      <c r="H10" s="77">
        <v>24769</v>
      </c>
      <c r="I10" s="24">
        <v>23824</v>
      </c>
      <c r="J10" s="74">
        <v>48593</v>
      </c>
      <c r="K10" s="77">
        <v>24108</v>
      </c>
      <c r="L10" s="24">
        <v>23212</v>
      </c>
      <c r="M10" s="74">
        <v>47320</v>
      </c>
      <c r="N10" s="77">
        <v>23655</v>
      </c>
      <c r="O10" s="24">
        <v>22402</v>
      </c>
      <c r="P10" s="74">
        <v>46057</v>
      </c>
      <c r="Q10" s="77">
        <v>23291</v>
      </c>
      <c r="R10" s="24">
        <v>21929</v>
      </c>
      <c r="S10" s="74">
        <v>45220</v>
      </c>
      <c r="T10" s="77">
        <v>22988</v>
      </c>
      <c r="U10" s="24">
        <v>21384</v>
      </c>
      <c r="V10" s="74">
        <v>44372</v>
      </c>
      <c r="W10" s="125">
        <v>23055</v>
      </c>
      <c r="X10" s="34">
        <v>21696</v>
      </c>
      <c r="Y10" s="74">
        <v>44751</v>
      </c>
      <c r="Z10" s="125">
        <v>22970</v>
      </c>
      <c r="AA10" s="125">
        <v>21623</v>
      </c>
      <c r="AB10" s="74">
        <v>44593</v>
      </c>
      <c r="AC10" s="125">
        <v>22855</v>
      </c>
      <c r="AD10" s="125">
        <v>21700</v>
      </c>
      <c r="AE10" s="74">
        <v>44555</v>
      </c>
      <c r="AF10" s="125">
        <v>22901</v>
      </c>
      <c r="AG10" s="125">
        <v>21749</v>
      </c>
      <c r="AH10" s="74">
        <v>44650</v>
      </c>
      <c r="AI10" s="125">
        <v>22662</v>
      </c>
      <c r="AJ10" s="125">
        <v>21730</v>
      </c>
      <c r="AK10" s="74">
        <v>44392</v>
      </c>
      <c r="AL10" s="125">
        <v>22657</v>
      </c>
      <c r="AM10" s="125">
        <v>21707</v>
      </c>
      <c r="AN10" s="74">
        <v>44364</v>
      </c>
      <c r="AO10" s="125">
        <v>22556</v>
      </c>
      <c r="AP10" s="125">
        <v>21618</v>
      </c>
      <c r="AQ10" s="74">
        <v>44174</v>
      </c>
      <c r="AR10" s="125">
        <v>22523</v>
      </c>
      <c r="AS10" s="125">
        <v>21492</v>
      </c>
      <c r="AT10" s="74">
        <v>44015</v>
      </c>
      <c r="AU10" s="125">
        <v>22160</v>
      </c>
      <c r="AV10" s="125">
        <v>21152</v>
      </c>
      <c r="AW10" s="74">
        <v>43312</v>
      </c>
      <c r="AX10" s="125">
        <v>20358</v>
      </c>
      <c r="AY10" s="125">
        <v>20900</v>
      </c>
      <c r="AZ10" s="74">
        <v>41258</v>
      </c>
      <c r="BA10"/>
      <c r="BB10"/>
      <c r="BC10"/>
      <c r="BD10"/>
      <c r="BE10"/>
      <c r="BF10"/>
      <c r="BG10"/>
      <c r="BH10"/>
      <c r="BI10"/>
      <c r="BJ10"/>
      <c r="BK10"/>
      <c r="BL10"/>
      <c r="BM10"/>
      <c r="BN10"/>
      <c r="BO10"/>
      <c r="BP10"/>
      <c r="BQ10"/>
      <c r="BR10"/>
      <c r="BS10"/>
      <c r="BT10"/>
      <c r="BU10"/>
      <c r="BV10"/>
      <c r="BW10"/>
      <c r="BX10"/>
      <c r="BY10"/>
      <c r="BZ10"/>
      <c r="CA10" s="125">
        <v>-22657</v>
      </c>
      <c r="CB10" s="125">
        <v>-21707</v>
      </c>
      <c r="CC10" s="125">
        <v>-44364</v>
      </c>
      <c r="CD10" s="125">
        <v>-22556</v>
      </c>
      <c r="CE10" s="125">
        <v>-21618</v>
      </c>
      <c r="CF10" s="125">
        <v>-44174</v>
      </c>
    </row>
    <row r="11" spans="1:84" s="64" customFormat="1" ht="14.1" customHeight="1">
      <c r="A11" s="78" t="s">
        <v>10</v>
      </c>
      <c r="B11" s="77">
        <v>15936</v>
      </c>
      <c r="C11" s="24">
        <v>16147</v>
      </c>
      <c r="D11" s="75">
        <v>32083</v>
      </c>
      <c r="E11" s="76">
        <v>17395</v>
      </c>
      <c r="F11" s="24">
        <v>17676</v>
      </c>
      <c r="G11" s="74">
        <v>35071</v>
      </c>
      <c r="H11" s="77">
        <v>17693</v>
      </c>
      <c r="I11" s="24">
        <v>18284</v>
      </c>
      <c r="J11" s="74">
        <v>35977</v>
      </c>
      <c r="K11" s="77">
        <v>17470</v>
      </c>
      <c r="L11" s="24">
        <v>18148</v>
      </c>
      <c r="M11" s="74">
        <v>35618</v>
      </c>
      <c r="N11" s="77">
        <v>17510</v>
      </c>
      <c r="O11" s="24">
        <v>18401</v>
      </c>
      <c r="P11" s="74">
        <v>35911</v>
      </c>
      <c r="Q11" s="77">
        <v>18253</v>
      </c>
      <c r="R11" s="24">
        <v>18936</v>
      </c>
      <c r="S11" s="74">
        <v>37189</v>
      </c>
      <c r="T11" s="77">
        <v>19339</v>
      </c>
      <c r="U11" s="24">
        <v>19945</v>
      </c>
      <c r="V11" s="74">
        <v>39284</v>
      </c>
      <c r="W11" s="125">
        <v>20196</v>
      </c>
      <c r="X11" s="34">
        <v>20548</v>
      </c>
      <c r="Y11" s="74">
        <v>40744</v>
      </c>
      <c r="Z11" s="125">
        <v>20705</v>
      </c>
      <c r="AA11" s="125">
        <v>20842</v>
      </c>
      <c r="AB11" s="74">
        <v>41547</v>
      </c>
      <c r="AC11" s="125">
        <v>20829</v>
      </c>
      <c r="AD11" s="125">
        <v>20786</v>
      </c>
      <c r="AE11" s="74">
        <v>41615</v>
      </c>
      <c r="AF11" s="125">
        <v>21010</v>
      </c>
      <c r="AG11" s="125">
        <v>20815</v>
      </c>
      <c r="AH11" s="74">
        <v>41825</v>
      </c>
      <c r="AI11" s="125">
        <v>21084</v>
      </c>
      <c r="AJ11" s="125">
        <v>20688</v>
      </c>
      <c r="AK11" s="74">
        <v>41772</v>
      </c>
      <c r="AL11" s="125">
        <v>21116</v>
      </c>
      <c r="AM11" s="125">
        <v>20856</v>
      </c>
      <c r="AN11" s="74">
        <v>41972</v>
      </c>
      <c r="AO11" s="125">
        <v>21150</v>
      </c>
      <c r="AP11" s="125">
        <v>21043</v>
      </c>
      <c r="AQ11" s="74">
        <v>42193</v>
      </c>
      <c r="AR11" s="125">
        <v>21078</v>
      </c>
      <c r="AS11" s="125">
        <v>21099</v>
      </c>
      <c r="AT11" s="74">
        <v>42177</v>
      </c>
      <c r="AU11" s="125">
        <v>20744</v>
      </c>
      <c r="AV11" s="125">
        <v>20783</v>
      </c>
      <c r="AW11" s="74">
        <v>41527</v>
      </c>
      <c r="AX11" s="125">
        <v>20189</v>
      </c>
      <c r="AY11" s="125">
        <v>20334</v>
      </c>
      <c r="AZ11" s="74">
        <v>40523</v>
      </c>
      <c r="BA11"/>
      <c r="BB11"/>
      <c r="BC11"/>
      <c r="BD11"/>
      <c r="BE11"/>
      <c r="BF11"/>
      <c r="BG11"/>
      <c r="BH11"/>
      <c r="BI11"/>
      <c r="BJ11"/>
      <c r="BK11"/>
      <c r="BL11"/>
      <c r="BM11"/>
      <c r="BN11"/>
      <c r="BO11"/>
      <c r="BP11"/>
      <c r="BQ11"/>
      <c r="BR11"/>
      <c r="BS11"/>
      <c r="BT11"/>
      <c r="BU11"/>
      <c r="BV11"/>
      <c r="BW11"/>
      <c r="BX11"/>
      <c r="BY11"/>
      <c r="BZ11"/>
      <c r="CA11" s="125">
        <v>-21116</v>
      </c>
      <c r="CB11" s="125">
        <v>-20856</v>
      </c>
      <c r="CC11" s="125">
        <v>-41972</v>
      </c>
      <c r="CD11" s="125">
        <v>-21150</v>
      </c>
      <c r="CE11" s="125">
        <v>-21043</v>
      </c>
      <c r="CF11" s="125">
        <v>-42193</v>
      </c>
    </row>
    <row r="12" spans="1:84" s="64" customFormat="1" ht="14.1" customHeight="1">
      <c r="A12" s="78" t="s">
        <v>11</v>
      </c>
      <c r="B12" s="77">
        <v>10791</v>
      </c>
      <c r="C12" s="24">
        <v>13985</v>
      </c>
      <c r="D12" s="75">
        <v>24776</v>
      </c>
      <c r="E12" s="76">
        <v>11148</v>
      </c>
      <c r="F12" s="24">
        <v>13920</v>
      </c>
      <c r="G12" s="74">
        <v>25068</v>
      </c>
      <c r="H12" s="77">
        <v>11254</v>
      </c>
      <c r="I12" s="24">
        <v>13698</v>
      </c>
      <c r="J12" s="74">
        <v>24952</v>
      </c>
      <c r="K12" s="77">
        <v>11555</v>
      </c>
      <c r="L12" s="24">
        <v>13788</v>
      </c>
      <c r="M12" s="74">
        <v>25343</v>
      </c>
      <c r="N12" s="77">
        <v>11908</v>
      </c>
      <c r="O12" s="24">
        <v>14111</v>
      </c>
      <c r="P12" s="74">
        <v>26019</v>
      </c>
      <c r="Q12" s="77">
        <v>12440</v>
      </c>
      <c r="R12" s="24">
        <v>14499</v>
      </c>
      <c r="S12" s="74">
        <v>26939</v>
      </c>
      <c r="T12" s="77">
        <v>13173</v>
      </c>
      <c r="U12" s="24">
        <v>15425</v>
      </c>
      <c r="V12" s="74">
        <v>28598</v>
      </c>
      <c r="W12" s="125">
        <v>14300</v>
      </c>
      <c r="X12" s="34">
        <v>16711</v>
      </c>
      <c r="Y12" s="74">
        <v>31011</v>
      </c>
      <c r="Z12" s="125">
        <v>15168</v>
      </c>
      <c r="AA12" s="125">
        <v>17893</v>
      </c>
      <c r="AB12" s="74">
        <v>33061</v>
      </c>
      <c r="AC12" s="125">
        <v>15653</v>
      </c>
      <c r="AD12" s="125">
        <v>18415</v>
      </c>
      <c r="AE12" s="74">
        <v>34068</v>
      </c>
      <c r="AF12" s="125">
        <v>16315</v>
      </c>
      <c r="AG12" s="125">
        <v>18935</v>
      </c>
      <c r="AH12" s="74">
        <v>35250</v>
      </c>
      <c r="AI12" s="125">
        <v>16769</v>
      </c>
      <c r="AJ12" s="125">
        <v>19198</v>
      </c>
      <c r="AK12" s="74">
        <v>35967</v>
      </c>
      <c r="AL12" s="125">
        <v>17041</v>
      </c>
      <c r="AM12" s="125">
        <v>19461</v>
      </c>
      <c r="AN12" s="74">
        <v>36502</v>
      </c>
      <c r="AO12" s="125">
        <v>17165</v>
      </c>
      <c r="AP12" s="125">
        <v>19461</v>
      </c>
      <c r="AQ12" s="74">
        <v>36626</v>
      </c>
      <c r="AR12" s="125">
        <v>17256</v>
      </c>
      <c r="AS12" s="125">
        <v>19312</v>
      </c>
      <c r="AT12" s="74">
        <v>36568</v>
      </c>
      <c r="AU12" s="125">
        <v>16946</v>
      </c>
      <c r="AV12" s="125">
        <v>19048</v>
      </c>
      <c r="AW12" s="74">
        <v>35994</v>
      </c>
      <c r="AX12" s="125">
        <v>16279</v>
      </c>
      <c r="AY12" s="125">
        <v>18128</v>
      </c>
      <c r="AZ12" s="74">
        <v>34407</v>
      </c>
      <c r="BA12"/>
      <c r="BB12"/>
      <c r="BC12"/>
      <c r="BD12"/>
      <c r="BE12"/>
      <c r="BF12"/>
      <c r="BG12"/>
      <c r="BH12"/>
      <c r="BI12"/>
      <c r="BJ12"/>
      <c r="BK12"/>
      <c r="BL12"/>
      <c r="BM12"/>
      <c r="BN12"/>
      <c r="BO12"/>
      <c r="BP12"/>
      <c r="BQ12"/>
      <c r="BR12"/>
      <c r="BS12"/>
      <c r="BT12"/>
      <c r="BU12"/>
      <c r="BV12"/>
      <c r="BW12"/>
      <c r="BX12"/>
      <c r="BY12"/>
      <c r="BZ12"/>
      <c r="CA12" s="125">
        <v>-17041</v>
      </c>
      <c r="CB12" s="125">
        <v>-19461</v>
      </c>
      <c r="CC12" s="125">
        <v>-36502</v>
      </c>
      <c r="CD12" s="125">
        <v>-17165</v>
      </c>
      <c r="CE12" s="125">
        <v>-19461</v>
      </c>
      <c r="CF12" s="125">
        <v>-36626</v>
      </c>
    </row>
    <row r="13" spans="1:84" s="64" customFormat="1" ht="14.1" customHeight="1">
      <c r="A13" s="78" t="s">
        <v>12</v>
      </c>
      <c r="B13" s="77">
        <v>20984</v>
      </c>
      <c r="C13" s="24">
        <v>24039</v>
      </c>
      <c r="D13" s="75">
        <v>45023</v>
      </c>
      <c r="E13" s="76">
        <v>20058</v>
      </c>
      <c r="F13" s="24">
        <v>23365</v>
      </c>
      <c r="G13" s="74">
        <v>43423</v>
      </c>
      <c r="H13" s="77">
        <v>19334</v>
      </c>
      <c r="I13" s="24">
        <v>22630</v>
      </c>
      <c r="J13" s="74">
        <v>41964</v>
      </c>
      <c r="K13" s="77">
        <v>18561</v>
      </c>
      <c r="L13" s="24">
        <v>21659</v>
      </c>
      <c r="M13" s="74">
        <v>40220</v>
      </c>
      <c r="N13" s="77">
        <v>17717</v>
      </c>
      <c r="O13" s="24">
        <v>20587</v>
      </c>
      <c r="P13" s="74">
        <v>38304</v>
      </c>
      <c r="Q13" s="77">
        <v>17242</v>
      </c>
      <c r="R13" s="24">
        <v>20006</v>
      </c>
      <c r="S13" s="74">
        <v>37248</v>
      </c>
      <c r="T13" s="77">
        <v>17102</v>
      </c>
      <c r="U13" s="24">
        <v>19464</v>
      </c>
      <c r="V13" s="74">
        <v>36566</v>
      </c>
      <c r="W13" s="125">
        <v>18068</v>
      </c>
      <c r="X13" s="34">
        <v>20196</v>
      </c>
      <c r="Y13" s="74">
        <v>38264</v>
      </c>
      <c r="Z13" s="125">
        <v>18780</v>
      </c>
      <c r="AA13" s="125">
        <v>20743</v>
      </c>
      <c r="AB13" s="74">
        <v>39523</v>
      </c>
      <c r="AC13" s="125">
        <v>19124</v>
      </c>
      <c r="AD13" s="125">
        <v>21319</v>
      </c>
      <c r="AE13" s="74">
        <v>40443</v>
      </c>
      <c r="AF13" s="125">
        <v>19650</v>
      </c>
      <c r="AG13" s="125">
        <v>21689</v>
      </c>
      <c r="AH13" s="74">
        <v>41339</v>
      </c>
      <c r="AI13" s="125">
        <v>20218</v>
      </c>
      <c r="AJ13" s="125">
        <v>22438</v>
      </c>
      <c r="AK13" s="74">
        <v>42656</v>
      </c>
      <c r="AL13" s="125">
        <v>20910</v>
      </c>
      <c r="AM13" s="125">
        <v>23308</v>
      </c>
      <c r="AN13" s="74">
        <v>44218</v>
      </c>
      <c r="AO13" s="125">
        <v>21676</v>
      </c>
      <c r="AP13" s="125">
        <v>24291</v>
      </c>
      <c r="AQ13" s="74">
        <v>45967</v>
      </c>
      <c r="AR13" s="125">
        <v>22255</v>
      </c>
      <c r="AS13" s="125">
        <v>25062</v>
      </c>
      <c r="AT13" s="74">
        <v>47317</v>
      </c>
      <c r="AU13" s="125">
        <v>22773</v>
      </c>
      <c r="AV13" s="125">
        <v>25494</v>
      </c>
      <c r="AW13" s="74">
        <v>48267</v>
      </c>
      <c r="AX13" s="125">
        <v>22403</v>
      </c>
      <c r="AY13" s="125">
        <v>25335</v>
      </c>
      <c r="AZ13" s="74">
        <v>47738</v>
      </c>
      <c r="BA13"/>
      <c r="BB13"/>
      <c r="BC13"/>
      <c r="BD13"/>
      <c r="BE13"/>
      <c r="BF13"/>
      <c r="BG13"/>
      <c r="BH13"/>
      <c r="BI13"/>
      <c r="BJ13"/>
      <c r="BK13"/>
      <c r="BL13"/>
      <c r="BM13"/>
      <c r="BN13"/>
      <c r="BO13"/>
      <c r="BP13"/>
      <c r="BQ13"/>
      <c r="BR13"/>
      <c r="BS13"/>
      <c r="BT13"/>
      <c r="BU13"/>
      <c r="BV13"/>
      <c r="BW13"/>
      <c r="BX13"/>
      <c r="BY13"/>
      <c r="BZ13"/>
      <c r="CA13" s="125">
        <v>-20910</v>
      </c>
      <c r="CB13" s="125">
        <v>-23308</v>
      </c>
      <c r="CC13" s="125">
        <v>-44218</v>
      </c>
      <c r="CD13" s="125">
        <v>-21676</v>
      </c>
      <c r="CE13" s="125">
        <v>-24291</v>
      </c>
      <c r="CF13" s="125">
        <v>-45967</v>
      </c>
    </row>
    <row r="14" spans="1:84" s="64" customFormat="1" ht="14.1" customHeight="1">
      <c r="A14" s="78" t="s">
        <v>13</v>
      </c>
      <c r="B14" s="77">
        <v>26250</v>
      </c>
      <c r="C14" s="24">
        <v>28932</v>
      </c>
      <c r="D14" s="75">
        <v>55182</v>
      </c>
      <c r="E14" s="76">
        <v>24631</v>
      </c>
      <c r="F14" s="24">
        <v>27254</v>
      </c>
      <c r="G14" s="74">
        <v>51885</v>
      </c>
      <c r="H14" s="77">
        <v>23054</v>
      </c>
      <c r="I14" s="24">
        <v>25723</v>
      </c>
      <c r="J14" s="74">
        <v>48777</v>
      </c>
      <c r="K14" s="77">
        <v>21715</v>
      </c>
      <c r="L14" s="24">
        <v>24444</v>
      </c>
      <c r="M14" s="74">
        <v>46159</v>
      </c>
      <c r="N14" s="77">
        <v>21053</v>
      </c>
      <c r="O14" s="24">
        <v>23722</v>
      </c>
      <c r="P14" s="74">
        <v>44775</v>
      </c>
      <c r="Q14" s="77">
        <v>21015</v>
      </c>
      <c r="R14" s="24">
        <v>23479</v>
      </c>
      <c r="S14" s="74">
        <v>44494</v>
      </c>
      <c r="T14" s="77">
        <v>21136</v>
      </c>
      <c r="U14" s="24">
        <v>23706</v>
      </c>
      <c r="V14" s="74">
        <v>44842</v>
      </c>
      <c r="W14" s="125">
        <v>21939</v>
      </c>
      <c r="X14" s="34">
        <v>24506</v>
      </c>
      <c r="Y14" s="74">
        <v>46445</v>
      </c>
      <c r="Z14" s="125">
        <v>22072</v>
      </c>
      <c r="AA14" s="125">
        <v>24738</v>
      </c>
      <c r="AB14" s="74">
        <v>46810</v>
      </c>
      <c r="AC14" s="125">
        <v>21936</v>
      </c>
      <c r="AD14" s="125">
        <v>24370</v>
      </c>
      <c r="AE14" s="74">
        <v>46306</v>
      </c>
      <c r="AF14" s="125">
        <v>21627</v>
      </c>
      <c r="AG14" s="125">
        <v>24024</v>
      </c>
      <c r="AH14" s="74">
        <v>45651</v>
      </c>
      <c r="AI14" s="125">
        <v>21550</v>
      </c>
      <c r="AJ14" s="125">
        <v>23546</v>
      </c>
      <c r="AK14" s="74">
        <v>45096</v>
      </c>
      <c r="AL14" s="125">
        <v>21645</v>
      </c>
      <c r="AM14" s="125">
        <v>23482</v>
      </c>
      <c r="AN14" s="74">
        <v>45127</v>
      </c>
      <c r="AO14" s="125">
        <v>21859</v>
      </c>
      <c r="AP14" s="125">
        <v>23478</v>
      </c>
      <c r="AQ14" s="74">
        <v>45337</v>
      </c>
      <c r="AR14" s="125">
        <v>22302</v>
      </c>
      <c r="AS14" s="125">
        <v>23995</v>
      </c>
      <c r="AT14" s="74">
        <v>46297</v>
      </c>
      <c r="AU14" s="125">
        <v>22404</v>
      </c>
      <c r="AV14" s="125">
        <v>24347</v>
      </c>
      <c r="AW14" s="74">
        <v>46751</v>
      </c>
      <c r="AX14" s="125">
        <v>22569</v>
      </c>
      <c r="AY14" s="125">
        <v>24770</v>
      </c>
      <c r="AZ14" s="74">
        <v>47339</v>
      </c>
      <c r="BA14"/>
      <c r="BB14"/>
      <c r="BC14"/>
      <c r="BD14"/>
      <c r="BE14"/>
      <c r="BF14"/>
      <c r="BG14"/>
      <c r="BH14"/>
      <c r="BI14"/>
      <c r="BJ14"/>
      <c r="BK14"/>
      <c r="BL14"/>
      <c r="BM14"/>
      <c r="BN14"/>
      <c r="BO14"/>
      <c r="BP14"/>
      <c r="BQ14"/>
      <c r="BR14"/>
      <c r="BS14"/>
      <c r="BT14"/>
      <c r="BU14"/>
      <c r="BV14"/>
      <c r="BW14"/>
      <c r="BX14"/>
      <c r="BY14"/>
      <c r="BZ14"/>
      <c r="CA14" s="125">
        <v>-21645</v>
      </c>
      <c r="CB14" s="125">
        <v>-23482</v>
      </c>
      <c r="CC14" s="125">
        <v>-45127</v>
      </c>
      <c r="CD14" s="125">
        <v>-21859</v>
      </c>
      <c r="CE14" s="125">
        <v>-23478</v>
      </c>
      <c r="CF14" s="125">
        <v>-45337</v>
      </c>
    </row>
    <row r="15" spans="1:84" s="64" customFormat="1" ht="14.1" customHeight="1">
      <c r="A15" s="78" t="s">
        <v>14</v>
      </c>
      <c r="B15" s="77">
        <v>29974</v>
      </c>
      <c r="C15" s="24">
        <v>32698</v>
      </c>
      <c r="D15" s="75">
        <v>62672</v>
      </c>
      <c r="E15" s="76">
        <v>28995</v>
      </c>
      <c r="F15" s="24">
        <v>31784</v>
      </c>
      <c r="G15" s="74">
        <v>60779</v>
      </c>
      <c r="H15" s="77">
        <v>28082</v>
      </c>
      <c r="I15" s="24">
        <v>30642</v>
      </c>
      <c r="J15" s="74">
        <v>58724</v>
      </c>
      <c r="K15" s="77">
        <v>26939</v>
      </c>
      <c r="L15" s="24">
        <v>29621</v>
      </c>
      <c r="M15" s="74">
        <v>56560</v>
      </c>
      <c r="N15" s="77">
        <v>25733</v>
      </c>
      <c r="O15" s="24">
        <v>28279</v>
      </c>
      <c r="P15" s="74">
        <v>54012</v>
      </c>
      <c r="Q15" s="77">
        <v>24638</v>
      </c>
      <c r="R15" s="24">
        <v>27410</v>
      </c>
      <c r="S15" s="74">
        <v>52048</v>
      </c>
      <c r="T15" s="77">
        <v>23748</v>
      </c>
      <c r="U15" s="24">
        <v>26343</v>
      </c>
      <c r="V15" s="74">
        <v>50091</v>
      </c>
      <c r="W15" s="125">
        <v>23510</v>
      </c>
      <c r="X15" s="34">
        <v>25998</v>
      </c>
      <c r="Y15" s="74">
        <v>49508</v>
      </c>
      <c r="Z15" s="125">
        <v>23283</v>
      </c>
      <c r="AA15" s="125">
        <v>25745</v>
      </c>
      <c r="AB15" s="74">
        <v>49028</v>
      </c>
      <c r="AC15" s="125">
        <v>23274</v>
      </c>
      <c r="AD15" s="125">
        <v>25761</v>
      </c>
      <c r="AE15" s="74">
        <v>49035</v>
      </c>
      <c r="AF15" s="125">
        <v>23704</v>
      </c>
      <c r="AG15" s="125">
        <v>25865</v>
      </c>
      <c r="AH15" s="74">
        <v>49569</v>
      </c>
      <c r="AI15" s="125">
        <v>24150</v>
      </c>
      <c r="AJ15" s="125">
        <v>26504</v>
      </c>
      <c r="AK15" s="74">
        <v>50654</v>
      </c>
      <c r="AL15" s="125">
        <v>24597</v>
      </c>
      <c r="AM15" s="125">
        <v>27015</v>
      </c>
      <c r="AN15" s="74">
        <v>51612</v>
      </c>
      <c r="AO15" s="125">
        <v>24402</v>
      </c>
      <c r="AP15" s="125">
        <v>27023</v>
      </c>
      <c r="AQ15" s="74">
        <v>51425</v>
      </c>
      <c r="AR15" s="125">
        <v>24233</v>
      </c>
      <c r="AS15" s="125">
        <v>26609</v>
      </c>
      <c r="AT15" s="74">
        <v>50842</v>
      </c>
      <c r="AU15" s="125">
        <v>23826</v>
      </c>
      <c r="AV15" s="125">
        <v>26044</v>
      </c>
      <c r="AW15" s="74">
        <v>49870</v>
      </c>
      <c r="AX15" s="125">
        <v>23213</v>
      </c>
      <c r="AY15" s="125">
        <v>25069</v>
      </c>
      <c r="AZ15" s="74">
        <v>48282</v>
      </c>
      <c r="BA15"/>
      <c r="BB15"/>
      <c r="BC15"/>
      <c r="BD15"/>
      <c r="BE15"/>
      <c r="BF15"/>
      <c r="BG15"/>
      <c r="BH15"/>
      <c r="BI15"/>
      <c r="BJ15"/>
      <c r="BK15"/>
      <c r="BL15"/>
      <c r="BM15"/>
      <c r="BN15"/>
      <c r="BO15"/>
      <c r="BP15"/>
      <c r="BQ15"/>
      <c r="BR15"/>
      <c r="BS15"/>
      <c r="BT15"/>
      <c r="BU15"/>
      <c r="BV15"/>
      <c r="BW15"/>
      <c r="BX15"/>
      <c r="BY15"/>
      <c r="BZ15"/>
      <c r="CA15" s="125">
        <v>-24597</v>
      </c>
      <c r="CB15" s="125">
        <v>-27015</v>
      </c>
      <c r="CC15" s="125">
        <v>-51612</v>
      </c>
      <c r="CD15" s="125">
        <v>-24402</v>
      </c>
      <c r="CE15" s="125">
        <v>-27023</v>
      </c>
      <c r="CF15" s="125">
        <v>-51425</v>
      </c>
    </row>
    <row r="16" spans="1:84" s="64" customFormat="1" ht="14.1" customHeight="1">
      <c r="A16" s="78" t="s">
        <v>15</v>
      </c>
      <c r="B16" s="77">
        <v>30920</v>
      </c>
      <c r="C16" s="24">
        <v>33428</v>
      </c>
      <c r="D16" s="75">
        <v>64348</v>
      </c>
      <c r="E16" s="76">
        <v>30385</v>
      </c>
      <c r="F16" s="24">
        <v>33168</v>
      </c>
      <c r="G16" s="74">
        <v>63553</v>
      </c>
      <c r="H16" s="77">
        <v>29587</v>
      </c>
      <c r="I16" s="24">
        <v>32328</v>
      </c>
      <c r="J16" s="74">
        <v>61915</v>
      </c>
      <c r="K16" s="77">
        <v>29057</v>
      </c>
      <c r="L16" s="24">
        <v>31542</v>
      </c>
      <c r="M16" s="74">
        <v>60599</v>
      </c>
      <c r="N16" s="77">
        <v>28390</v>
      </c>
      <c r="O16" s="24">
        <v>31172</v>
      </c>
      <c r="P16" s="74">
        <v>59562</v>
      </c>
      <c r="Q16" s="77">
        <v>28002</v>
      </c>
      <c r="R16" s="24">
        <v>30801</v>
      </c>
      <c r="S16" s="74">
        <v>58803</v>
      </c>
      <c r="T16" s="77">
        <v>27795</v>
      </c>
      <c r="U16" s="24">
        <v>30703</v>
      </c>
      <c r="V16" s="74">
        <v>58498</v>
      </c>
      <c r="W16" s="125">
        <v>27877</v>
      </c>
      <c r="X16" s="34">
        <v>30701</v>
      </c>
      <c r="Y16" s="74">
        <v>58578</v>
      </c>
      <c r="Z16" s="125">
        <v>27601</v>
      </c>
      <c r="AA16" s="125">
        <v>30447</v>
      </c>
      <c r="AB16" s="74">
        <v>58048</v>
      </c>
      <c r="AC16" s="125">
        <v>27136</v>
      </c>
      <c r="AD16" s="125">
        <v>29838</v>
      </c>
      <c r="AE16" s="74">
        <v>56974</v>
      </c>
      <c r="AF16" s="125">
        <v>26306</v>
      </c>
      <c r="AG16" s="125">
        <v>29062</v>
      </c>
      <c r="AH16" s="74">
        <v>55368</v>
      </c>
      <c r="AI16" s="125">
        <v>25701</v>
      </c>
      <c r="AJ16" s="125">
        <v>28289</v>
      </c>
      <c r="AK16" s="74">
        <v>53990</v>
      </c>
      <c r="AL16" s="125">
        <v>25272</v>
      </c>
      <c r="AM16" s="125">
        <v>27791</v>
      </c>
      <c r="AN16" s="74">
        <v>53063</v>
      </c>
      <c r="AO16" s="125">
        <v>24936</v>
      </c>
      <c r="AP16" s="125">
        <v>27459</v>
      </c>
      <c r="AQ16" s="74">
        <v>52395</v>
      </c>
      <c r="AR16" s="125">
        <v>24978</v>
      </c>
      <c r="AS16" s="125">
        <v>27477</v>
      </c>
      <c r="AT16" s="74">
        <v>52455</v>
      </c>
      <c r="AU16" s="125">
        <v>25237</v>
      </c>
      <c r="AV16" s="125">
        <v>27563</v>
      </c>
      <c r="AW16" s="74">
        <v>52800</v>
      </c>
      <c r="AX16" s="125">
        <v>25338</v>
      </c>
      <c r="AY16" s="125">
        <v>27968</v>
      </c>
      <c r="AZ16" s="74">
        <v>53306</v>
      </c>
      <c r="BA16"/>
      <c r="BB16"/>
      <c r="BC16"/>
      <c r="BD16"/>
      <c r="BE16"/>
      <c r="BF16"/>
      <c r="BG16"/>
      <c r="BH16"/>
      <c r="BI16"/>
      <c r="BJ16"/>
      <c r="BK16"/>
      <c r="BL16"/>
      <c r="BM16"/>
      <c r="BN16"/>
      <c r="BO16"/>
      <c r="BP16"/>
      <c r="BQ16"/>
      <c r="BR16"/>
      <c r="BS16"/>
      <c r="BT16"/>
      <c r="BU16"/>
      <c r="BV16"/>
      <c r="BW16"/>
      <c r="BX16"/>
      <c r="BY16"/>
      <c r="BZ16"/>
      <c r="CA16" s="125">
        <v>-25272</v>
      </c>
      <c r="CB16" s="125">
        <v>-27791</v>
      </c>
      <c r="CC16" s="125">
        <v>-53063</v>
      </c>
      <c r="CD16" s="125">
        <v>-24936</v>
      </c>
      <c r="CE16" s="125">
        <v>-27459</v>
      </c>
      <c r="CF16" s="125">
        <v>-52395</v>
      </c>
    </row>
    <row r="17" spans="1:84" s="64" customFormat="1" ht="14.1" customHeight="1">
      <c r="A17" s="78" t="s">
        <v>16</v>
      </c>
      <c r="B17" s="77">
        <v>31769</v>
      </c>
      <c r="C17" s="24">
        <v>33020</v>
      </c>
      <c r="D17" s="75">
        <v>64789</v>
      </c>
      <c r="E17" s="76">
        <v>31166</v>
      </c>
      <c r="F17" s="24">
        <v>32872</v>
      </c>
      <c r="G17" s="74">
        <v>64038</v>
      </c>
      <c r="H17" s="77">
        <v>30216</v>
      </c>
      <c r="I17" s="24">
        <v>32595</v>
      </c>
      <c r="J17" s="74">
        <v>62811</v>
      </c>
      <c r="K17" s="77">
        <v>29991</v>
      </c>
      <c r="L17" s="24">
        <v>32337</v>
      </c>
      <c r="M17" s="74">
        <v>62328</v>
      </c>
      <c r="N17" s="77">
        <v>29404</v>
      </c>
      <c r="O17" s="24">
        <v>32077</v>
      </c>
      <c r="P17" s="74">
        <v>61481</v>
      </c>
      <c r="Q17" s="77">
        <v>28991</v>
      </c>
      <c r="R17" s="24">
        <v>31774</v>
      </c>
      <c r="S17" s="74">
        <v>60765</v>
      </c>
      <c r="T17" s="77">
        <v>28787</v>
      </c>
      <c r="U17" s="24">
        <v>31751</v>
      </c>
      <c r="V17" s="74">
        <v>60538</v>
      </c>
      <c r="W17" s="125">
        <v>28875</v>
      </c>
      <c r="X17" s="34">
        <v>31859</v>
      </c>
      <c r="Y17" s="74">
        <v>60734</v>
      </c>
      <c r="Z17" s="125">
        <v>28942</v>
      </c>
      <c r="AA17" s="125">
        <v>31797</v>
      </c>
      <c r="AB17" s="74">
        <v>60739</v>
      </c>
      <c r="AC17" s="125">
        <v>28914</v>
      </c>
      <c r="AD17" s="125">
        <v>31978</v>
      </c>
      <c r="AE17" s="74">
        <v>60892</v>
      </c>
      <c r="AF17" s="125">
        <v>28803</v>
      </c>
      <c r="AG17" s="125">
        <v>32015</v>
      </c>
      <c r="AH17" s="74">
        <v>60818</v>
      </c>
      <c r="AI17" s="125">
        <v>28753</v>
      </c>
      <c r="AJ17" s="125">
        <v>31913</v>
      </c>
      <c r="AK17" s="74">
        <v>60666</v>
      </c>
      <c r="AL17" s="125">
        <v>28740</v>
      </c>
      <c r="AM17" s="125">
        <v>31645</v>
      </c>
      <c r="AN17" s="74">
        <v>60385</v>
      </c>
      <c r="AO17" s="125">
        <v>28578</v>
      </c>
      <c r="AP17" s="125">
        <v>31387</v>
      </c>
      <c r="AQ17" s="74">
        <v>59965</v>
      </c>
      <c r="AR17" s="125">
        <v>28077</v>
      </c>
      <c r="AS17" s="125">
        <v>30896</v>
      </c>
      <c r="AT17" s="74">
        <v>58973</v>
      </c>
      <c r="AU17" s="125">
        <v>27306</v>
      </c>
      <c r="AV17" s="125">
        <v>30229</v>
      </c>
      <c r="AW17" s="74">
        <v>57535</v>
      </c>
      <c r="AX17" s="125">
        <v>26478</v>
      </c>
      <c r="AY17" s="125">
        <v>29234</v>
      </c>
      <c r="AZ17" s="74">
        <v>55712</v>
      </c>
      <c r="BA17"/>
      <c r="BB17"/>
      <c r="BC17"/>
      <c r="BD17"/>
      <c r="BE17"/>
      <c r="BF17"/>
      <c r="BG17"/>
      <c r="BH17"/>
      <c r="BI17"/>
      <c r="BJ17"/>
      <c r="BK17"/>
      <c r="BL17"/>
      <c r="BM17"/>
      <c r="BN17"/>
      <c r="BO17"/>
      <c r="BP17"/>
      <c r="BQ17"/>
      <c r="BR17"/>
      <c r="BS17"/>
      <c r="BT17"/>
      <c r="BU17"/>
      <c r="BV17"/>
      <c r="BW17"/>
      <c r="BX17"/>
      <c r="BY17"/>
      <c r="BZ17"/>
      <c r="CA17" s="125">
        <v>-28740</v>
      </c>
      <c r="CB17" s="125">
        <v>-31645</v>
      </c>
      <c r="CC17" s="125">
        <v>-60385</v>
      </c>
      <c r="CD17" s="125">
        <v>-28578</v>
      </c>
      <c r="CE17" s="125">
        <v>-31387</v>
      </c>
      <c r="CF17" s="125">
        <v>-59965</v>
      </c>
    </row>
    <row r="18" spans="1:84" s="64" customFormat="1" ht="14.1" customHeight="1">
      <c r="A18" s="78" t="s">
        <v>17</v>
      </c>
      <c r="B18" s="77">
        <v>24054</v>
      </c>
      <c r="C18" s="24">
        <v>23744</v>
      </c>
      <c r="D18" s="75">
        <v>47798</v>
      </c>
      <c r="E18" s="76">
        <v>26007</v>
      </c>
      <c r="F18" s="24">
        <v>26022</v>
      </c>
      <c r="G18" s="74">
        <v>52029</v>
      </c>
      <c r="H18" s="77">
        <v>27725</v>
      </c>
      <c r="I18" s="24">
        <v>27891</v>
      </c>
      <c r="J18" s="74">
        <v>55616</v>
      </c>
      <c r="K18" s="77">
        <v>28329</v>
      </c>
      <c r="L18" s="24">
        <v>29101</v>
      </c>
      <c r="M18" s="74">
        <v>57430</v>
      </c>
      <c r="N18" s="77">
        <v>28941</v>
      </c>
      <c r="O18" s="24">
        <v>29975</v>
      </c>
      <c r="P18" s="74">
        <v>58916</v>
      </c>
      <c r="Q18" s="77">
        <v>29587</v>
      </c>
      <c r="R18" s="24">
        <v>31075</v>
      </c>
      <c r="S18" s="74">
        <v>60662</v>
      </c>
      <c r="T18" s="77">
        <v>29460</v>
      </c>
      <c r="U18" s="24">
        <v>31331</v>
      </c>
      <c r="V18" s="74">
        <v>60791</v>
      </c>
      <c r="W18" s="125">
        <v>29237</v>
      </c>
      <c r="X18" s="34">
        <v>31625</v>
      </c>
      <c r="Y18" s="74">
        <v>60862</v>
      </c>
      <c r="Z18" s="125">
        <v>29271</v>
      </c>
      <c r="AA18" s="125">
        <v>31910</v>
      </c>
      <c r="AB18" s="74">
        <v>61181</v>
      </c>
      <c r="AC18" s="125">
        <v>29148</v>
      </c>
      <c r="AD18" s="125">
        <v>32082</v>
      </c>
      <c r="AE18" s="74">
        <v>61230</v>
      </c>
      <c r="AF18" s="125">
        <v>29222</v>
      </c>
      <c r="AG18" s="125">
        <v>32141</v>
      </c>
      <c r="AH18" s="74">
        <v>61363</v>
      </c>
      <c r="AI18" s="125">
        <v>29169</v>
      </c>
      <c r="AJ18" s="125">
        <v>32218</v>
      </c>
      <c r="AK18" s="74">
        <v>61387</v>
      </c>
      <c r="AL18" s="125">
        <v>29097</v>
      </c>
      <c r="AM18" s="125">
        <v>32205</v>
      </c>
      <c r="AN18" s="74">
        <v>61302</v>
      </c>
      <c r="AO18" s="125">
        <v>28996</v>
      </c>
      <c r="AP18" s="125">
        <v>32286</v>
      </c>
      <c r="AQ18" s="74">
        <v>61282</v>
      </c>
      <c r="AR18" s="125">
        <v>29068</v>
      </c>
      <c r="AS18" s="125">
        <v>32353</v>
      </c>
      <c r="AT18" s="74">
        <v>61421</v>
      </c>
      <c r="AU18" s="125">
        <v>28964</v>
      </c>
      <c r="AV18" s="125">
        <v>32412</v>
      </c>
      <c r="AW18" s="74">
        <v>61376</v>
      </c>
      <c r="AX18" s="125">
        <v>28800</v>
      </c>
      <c r="AY18" s="125">
        <v>32083</v>
      </c>
      <c r="AZ18" s="74">
        <v>60883</v>
      </c>
      <c r="BA18"/>
      <c r="BB18"/>
      <c r="BC18"/>
      <c r="BD18"/>
      <c r="BE18"/>
      <c r="BF18"/>
      <c r="BG18"/>
      <c r="BH18"/>
      <c r="BI18"/>
      <c r="BJ18"/>
      <c r="BK18"/>
      <c r="BL18"/>
      <c r="BM18"/>
      <c r="BN18"/>
      <c r="BO18"/>
      <c r="BP18"/>
      <c r="BQ18"/>
      <c r="BR18"/>
      <c r="BS18"/>
      <c r="BT18"/>
      <c r="BU18"/>
      <c r="BV18"/>
      <c r="BW18"/>
      <c r="BX18"/>
      <c r="BY18"/>
      <c r="BZ18"/>
      <c r="CA18" s="125">
        <v>-29097</v>
      </c>
      <c r="CB18" s="125">
        <v>-32205</v>
      </c>
      <c r="CC18" s="125">
        <v>-61302</v>
      </c>
      <c r="CD18" s="125">
        <v>-28996</v>
      </c>
      <c r="CE18" s="125">
        <v>-32286</v>
      </c>
      <c r="CF18" s="125">
        <v>-61282</v>
      </c>
    </row>
    <row r="19" spans="1:84" s="64" customFormat="1" ht="14.1" customHeight="1">
      <c r="A19" s="78" t="s">
        <v>18</v>
      </c>
      <c r="B19" s="77">
        <v>17479</v>
      </c>
      <c r="C19" s="24">
        <v>17229</v>
      </c>
      <c r="D19" s="75">
        <v>34708</v>
      </c>
      <c r="E19" s="76">
        <v>18307</v>
      </c>
      <c r="F19" s="24">
        <v>17994</v>
      </c>
      <c r="G19" s="74">
        <v>36301</v>
      </c>
      <c r="H19" s="77">
        <v>18874</v>
      </c>
      <c r="I19" s="24">
        <v>18746</v>
      </c>
      <c r="J19" s="74">
        <v>37620</v>
      </c>
      <c r="K19" s="77">
        <v>19716</v>
      </c>
      <c r="L19" s="24">
        <v>19512</v>
      </c>
      <c r="M19" s="74">
        <v>39228</v>
      </c>
      <c r="N19" s="77">
        <v>20801</v>
      </c>
      <c r="O19" s="24">
        <v>20646</v>
      </c>
      <c r="P19" s="74">
        <v>41447</v>
      </c>
      <c r="Q19" s="77">
        <v>21892</v>
      </c>
      <c r="R19" s="24">
        <v>22218</v>
      </c>
      <c r="S19" s="74">
        <v>44110</v>
      </c>
      <c r="T19" s="77">
        <v>23673</v>
      </c>
      <c r="U19" s="24">
        <v>24139</v>
      </c>
      <c r="V19" s="74">
        <v>47812</v>
      </c>
      <c r="W19" s="125">
        <v>25704</v>
      </c>
      <c r="X19" s="34">
        <v>26537</v>
      </c>
      <c r="Y19" s="74">
        <v>52241</v>
      </c>
      <c r="Z19" s="125">
        <v>26908</v>
      </c>
      <c r="AA19" s="125">
        <v>28282</v>
      </c>
      <c r="AB19" s="74">
        <v>55190</v>
      </c>
      <c r="AC19" s="125">
        <v>27705</v>
      </c>
      <c r="AD19" s="125">
        <v>29433</v>
      </c>
      <c r="AE19" s="74">
        <v>57138</v>
      </c>
      <c r="AF19" s="125">
        <v>28669</v>
      </c>
      <c r="AG19" s="125">
        <v>30713</v>
      </c>
      <c r="AH19" s="74">
        <v>59382</v>
      </c>
      <c r="AI19" s="125">
        <v>28573</v>
      </c>
      <c r="AJ19" s="125">
        <v>30986</v>
      </c>
      <c r="AK19" s="74">
        <v>59559</v>
      </c>
      <c r="AL19" s="125">
        <v>28399</v>
      </c>
      <c r="AM19" s="125">
        <v>31201</v>
      </c>
      <c r="AN19" s="74">
        <v>59600</v>
      </c>
      <c r="AO19" s="125">
        <v>28555</v>
      </c>
      <c r="AP19" s="125">
        <v>31385</v>
      </c>
      <c r="AQ19" s="74">
        <v>59940</v>
      </c>
      <c r="AR19" s="125">
        <v>28636</v>
      </c>
      <c r="AS19" s="125">
        <v>31723</v>
      </c>
      <c r="AT19" s="74">
        <v>60359</v>
      </c>
      <c r="AU19" s="125">
        <v>28600</v>
      </c>
      <c r="AV19" s="125">
        <v>31673</v>
      </c>
      <c r="AW19" s="74">
        <v>60273</v>
      </c>
      <c r="AX19" s="125">
        <v>28409</v>
      </c>
      <c r="AY19" s="125">
        <v>31716</v>
      </c>
      <c r="AZ19" s="74">
        <v>60125</v>
      </c>
      <c r="BA19"/>
      <c r="BB19"/>
      <c r="BC19"/>
      <c r="BD19"/>
      <c r="BE19"/>
      <c r="BF19"/>
      <c r="BG19"/>
      <c r="BH19"/>
      <c r="BI19"/>
      <c r="BJ19"/>
      <c r="BK19"/>
      <c r="BL19"/>
      <c r="BM19"/>
      <c r="BN19"/>
      <c r="BO19"/>
      <c r="BP19"/>
      <c r="BQ19"/>
      <c r="BR19"/>
      <c r="BS19"/>
      <c r="BT19"/>
      <c r="BU19"/>
      <c r="BV19"/>
      <c r="BW19"/>
      <c r="BX19"/>
      <c r="BY19"/>
      <c r="BZ19"/>
      <c r="CA19" s="125">
        <v>-28399</v>
      </c>
      <c r="CB19" s="125">
        <v>-31201</v>
      </c>
      <c r="CC19" s="125">
        <v>-59600</v>
      </c>
      <c r="CD19" s="125">
        <v>-28555</v>
      </c>
      <c r="CE19" s="125">
        <v>-31385</v>
      </c>
      <c r="CF19" s="125">
        <v>-59940</v>
      </c>
    </row>
    <row r="20" spans="1:84" s="64" customFormat="1" ht="14.1" customHeight="1">
      <c r="A20" s="78" t="s">
        <v>19</v>
      </c>
      <c r="B20" s="77">
        <v>12558</v>
      </c>
      <c r="C20" s="24">
        <v>12945</v>
      </c>
      <c r="D20" s="75">
        <v>25503</v>
      </c>
      <c r="E20" s="76">
        <v>13298</v>
      </c>
      <c r="F20" s="24">
        <v>13675</v>
      </c>
      <c r="G20" s="74">
        <v>26973</v>
      </c>
      <c r="H20" s="77">
        <v>13920</v>
      </c>
      <c r="I20" s="24">
        <v>14234</v>
      </c>
      <c r="J20" s="74">
        <v>28154</v>
      </c>
      <c r="K20" s="77">
        <v>14444</v>
      </c>
      <c r="L20" s="24">
        <v>14677</v>
      </c>
      <c r="M20" s="74">
        <v>29121</v>
      </c>
      <c r="N20" s="77">
        <v>15026</v>
      </c>
      <c r="O20" s="24">
        <v>15433</v>
      </c>
      <c r="P20" s="74">
        <v>30459</v>
      </c>
      <c r="Q20" s="77">
        <v>15858</v>
      </c>
      <c r="R20" s="24">
        <v>16198</v>
      </c>
      <c r="S20" s="74">
        <v>32056</v>
      </c>
      <c r="T20" s="77">
        <v>16555</v>
      </c>
      <c r="U20" s="24">
        <v>17058</v>
      </c>
      <c r="V20" s="74">
        <v>33613</v>
      </c>
      <c r="W20" s="125">
        <v>17426</v>
      </c>
      <c r="X20" s="34">
        <v>17963</v>
      </c>
      <c r="Y20" s="74">
        <v>35389</v>
      </c>
      <c r="Z20" s="125">
        <v>18468</v>
      </c>
      <c r="AA20" s="125">
        <v>18990</v>
      </c>
      <c r="AB20" s="74">
        <v>37458</v>
      </c>
      <c r="AC20" s="125">
        <v>19706</v>
      </c>
      <c r="AD20" s="125">
        <v>20200</v>
      </c>
      <c r="AE20" s="74">
        <v>39906</v>
      </c>
      <c r="AF20" s="125">
        <v>20933</v>
      </c>
      <c r="AG20" s="125">
        <v>21918</v>
      </c>
      <c r="AH20" s="74">
        <v>42851</v>
      </c>
      <c r="AI20" s="125">
        <v>22815</v>
      </c>
      <c r="AJ20" s="125">
        <v>23929</v>
      </c>
      <c r="AK20" s="74">
        <v>46744</v>
      </c>
      <c r="AL20" s="125">
        <v>24662</v>
      </c>
      <c r="AM20" s="125">
        <v>26050</v>
      </c>
      <c r="AN20" s="74">
        <v>50712</v>
      </c>
      <c r="AO20" s="125">
        <v>25580</v>
      </c>
      <c r="AP20" s="125">
        <v>27697</v>
      </c>
      <c r="AQ20" s="74">
        <v>53277</v>
      </c>
      <c r="AR20" s="125">
        <v>26282</v>
      </c>
      <c r="AS20" s="125">
        <v>28762</v>
      </c>
      <c r="AT20" s="74">
        <v>55044</v>
      </c>
      <c r="AU20" s="125">
        <v>27249</v>
      </c>
      <c r="AV20" s="125">
        <v>29916</v>
      </c>
      <c r="AW20" s="74">
        <v>57165</v>
      </c>
      <c r="AX20" s="125">
        <v>27107</v>
      </c>
      <c r="AY20" s="125">
        <v>30108</v>
      </c>
      <c r="AZ20" s="74">
        <v>57215</v>
      </c>
      <c r="BA20"/>
      <c r="BB20"/>
      <c r="BC20"/>
      <c r="BD20"/>
      <c r="BE20"/>
      <c r="BF20"/>
      <c r="BG20"/>
      <c r="BH20"/>
      <c r="BI20"/>
      <c r="BJ20"/>
      <c r="BK20"/>
      <c r="BL20"/>
      <c r="BM20"/>
      <c r="BN20"/>
      <c r="BO20"/>
      <c r="BP20"/>
      <c r="BQ20"/>
      <c r="BR20"/>
      <c r="BS20"/>
      <c r="BT20"/>
      <c r="BU20"/>
      <c r="BV20"/>
      <c r="BW20"/>
      <c r="BX20"/>
      <c r="BY20"/>
      <c r="BZ20"/>
      <c r="CA20" s="125">
        <v>-24662</v>
      </c>
      <c r="CB20" s="125">
        <v>-26050</v>
      </c>
      <c r="CC20" s="125">
        <v>-50712</v>
      </c>
      <c r="CD20" s="125">
        <v>-25580</v>
      </c>
      <c r="CE20" s="125">
        <v>-27697</v>
      </c>
      <c r="CF20" s="125">
        <v>-53277</v>
      </c>
    </row>
    <row r="21" spans="1:84" s="64" customFormat="1" ht="14.1" customHeight="1">
      <c r="A21" s="78" t="s">
        <v>20</v>
      </c>
      <c r="B21" s="77">
        <v>11467</v>
      </c>
      <c r="C21" s="24">
        <v>13298</v>
      </c>
      <c r="D21" s="75">
        <v>24765</v>
      </c>
      <c r="E21" s="76">
        <v>11649</v>
      </c>
      <c r="F21" s="24">
        <v>13251</v>
      </c>
      <c r="G21" s="74">
        <v>24900</v>
      </c>
      <c r="H21" s="77">
        <v>11509</v>
      </c>
      <c r="I21" s="24">
        <v>13016</v>
      </c>
      <c r="J21" s="74">
        <v>24525</v>
      </c>
      <c r="K21" s="77">
        <v>11452</v>
      </c>
      <c r="L21" s="24">
        <v>12868</v>
      </c>
      <c r="M21" s="74">
        <v>24320</v>
      </c>
      <c r="N21" s="77">
        <v>11512</v>
      </c>
      <c r="O21" s="24">
        <v>12627</v>
      </c>
      <c r="P21" s="74">
        <v>24139</v>
      </c>
      <c r="Q21" s="77">
        <v>11646</v>
      </c>
      <c r="R21" s="24">
        <v>12703</v>
      </c>
      <c r="S21" s="74">
        <v>24349</v>
      </c>
      <c r="T21" s="77">
        <v>12171</v>
      </c>
      <c r="U21" s="24">
        <v>13071</v>
      </c>
      <c r="V21" s="74">
        <v>25242</v>
      </c>
      <c r="W21" s="125">
        <v>12857</v>
      </c>
      <c r="X21" s="34">
        <v>13750</v>
      </c>
      <c r="Y21" s="74">
        <v>26607</v>
      </c>
      <c r="Z21" s="125">
        <v>13472</v>
      </c>
      <c r="AA21" s="125">
        <v>14329</v>
      </c>
      <c r="AB21" s="74">
        <v>27801</v>
      </c>
      <c r="AC21" s="125">
        <v>14102</v>
      </c>
      <c r="AD21" s="125">
        <v>15164</v>
      </c>
      <c r="AE21" s="74">
        <v>29266</v>
      </c>
      <c r="AF21" s="125">
        <v>15009</v>
      </c>
      <c r="AG21" s="125">
        <v>16067</v>
      </c>
      <c r="AH21" s="74">
        <v>31076</v>
      </c>
      <c r="AI21" s="125">
        <v>15618</v>
      </c>
      <c r="AJ21" s="125">
        <v>16762</v>
      </c>
      <c r="AK21" s="74">
        <v>32380</v>
      </c>
      <c r="AL21" s="125">
        <v>16233</v>
      </c>
      <c r="AM21" s="125">
        <v>17568</v>
      </c>
      <c r="AN21" s="74">
        <v>33801</v>
      </c>
      <c r="AO21" s="125">
        <v>17302</v>
      </c>
      <c r="AP21" s="125">
        <v>18468</v>
      </c>
      <c r="AQ21" s="74">
        <v>35770</v>
      </c>
      <c r="AR21" s="125">
        <v>18498</v>
      </c>
      <c r="AS21" s="125">
        <v>19766</v>
      </c>
      <c r="AT21" s="74">
        <v>38264</v>
      </c>
      <c r="AU21" s="125">
        <v>19476</v>
      </c>
      <c r="AV21" s="125">
        <v>21200</v>
      </c>
      <c r="AW21" s="74">
        <v>40676</v>
      </c>
      <c r="AX21" s="125">
        <v>21110</v>
      </c>
      <c r="AY21" s="125">
        <v>23184</v>
      </c>
      <c r="AZ21" s="74">
        <v>44294</v>
      </c>
      <c r="BA21"/>
      <c r="BB21"/>
      <c r="BC21"/>
      <c r="BD21"/>
      <c r="BE21"/>
      <c r="BF21"/>
      <c r="BG21"/>
      <c r="BH21"/>
      <c r="BI21"/>
      <c r="BJ21"/>
      <c r="BK21"/>
      <c r="BL21"/>
      <c r="BM21"/>
      <c r="BN21"/>
      <c r="BO21"/>
      <c r="BP21"/>
      <c r="BQ21"/>
      <c r="BR21"/>
      <c r="BS21"/>
      <c r="BT21"/>
      <c r="BU21"/>
      <c r="BV21"/>
      <c r="BW21"/>
      <c r="BX21"/>
      <c r="BY21"/>
      <c r="BZ21"/>
      <c r="CA21" s="125">
        <v>-16233</v>
      </c>
      <c r="CB21" s="125">
        <v>-17568</v>
      </c>
      <c r="CC21" s="125">
        <v>-33801</v>
      </c>
      <c r="CD21" s="125">
        <v>-17302</v>
      </c>
      <c r="CE21" s="125">
        <v>-18468</v>
      </c>
      <c r="CF21" s="125">
        <v>-35770</v>
      </c>
    </row>
    <row r="22" spans="1:84" s="64" customFormat="1" ht="14.1" customHeight="1">
      <c r="A22" s="78" t="s">
        <v>21</v>
      </c>
      <c r="B22" s="77">
        <v>6381</v>
      </c>
      <c r="C22" s="24">
        <v>11691</v>
      </c>
      <c r="D22" s="75">
        <v>18072</v>
      </c>
      <c r="E22" s="76">
        <v>7158</v>
      </c>
      <c r="F22" s="24">
        <v>11997</v>
      </c>
      <c r="G22" s="74">
        <v>19155</v>
      </c>
      <c r="H22" s="77">
        <v>8042</v>
      </c>
      <c r="I22" s="24">
        <v>12074</v>
      </c>
      <c r="J22" s="74">
        <v>20116</v>
      </c>
      <c r="K22" s="77">
        <v>8683</v>
      </c>
      <c r="L22" s="24">
        <v>12084</v>
      </c>
      <c r="M22" s="74">
        <v>20767</v>
      </c>
      <c r="N22" s="77">
        <v>9420</v>
      </c>
      <c r="O22" s="24">
        <v>12249</v>
      </c>
      <c r="P22" s="74">
        <v>21669</v>
      </c>
      <c r="Q22" s="77">
        <v>10106</v>
      </c>
      <c r="R22" s="24">
        <v>12348</v>
      </c>
      <c r="S22" s="74">
        <v>22454</v>
      </c>
      <c r="T22" s="77">
        <v>10228</v>
      </c>
      <c r="U22" s="24">
        <v>12307</v>
      </c>
      <c r="V22" s="74">
        <v>22535</v>
      </c>
      <c r="W22" s="125">
        <v>10332</v>
      </c>
      <c r="X22" s="34">
        <v>12226</v>
      </c>
      <c r="Y22" s="74">
        <v>22558</v>
      </c>
      <c r="Z22" s="125">
        <v>10406</v>
      </c>
      <c r="AA22" s="125">
        <v>12231</v>
      </c>
      <c r="AB22" s="74">
        <v>22637</v>
      </c>
      <c r="AC22" s="125">
        <v>10538</v>
      </c>
      <c r="AD22" s="125">
        <v>12222</v>
      </c>
      <c r="AE22" s="74">
        <v>22760</v>
      </c>
      <c r="AF22" s="125">
        <v>10703</v>
      </c>
      <c r="AG22" s="125">
        <v>12228</v>
      </c>
      <c r="AH22" s="74">
        <v>22931</v>
      </c>
      <c r="AI22" s="125">
        <v>11161</v>
      </c>
      <c r="AJ22" s="125">
        <v>12619</v>
      </c>
      <c r="AK22" s="74">
        <v>23780</v>
      </c>
      <c r="AL22" s="125">
        <v>11681</v>
      </c>
      <c r="AM22" s="125">
        <v>13090</v>
      </c>
      <c r="AN22" s="74">
        <v>24771</v>
      </c>
      <c r="AO22" s="125">
        <v>12218</v>
      </c>
      <c r="AP22" s="125">
        <v>13659</v>
      </c>
      <c r="AQ22" s="74">
        <v>25877</v>
      </c>
      <c r="AR22" s="125">
        <v>12830</v>
      </c>
      <c r="AS22" s="125">
        <v>14344</v>
      </c>
      <c r="AT22" s="74">
        <v>27174</v>
      </c>
      <c r="AU22" s="125">
        <v>13483</v>
      </c>
      <c r="AV22" s="125">
        <v>15078</v>
      </c>
      <c r="AW22" s="74">
        <v>28561</v>
      </c>
      <c r="AX22" s="125">
        <v>14067</v>
      </c>
      <c r="AY22" s="125">
        <v>15683</v>
      </c>
      <c r="AZ22" s="74">
        <v>29750</v>
      </c>
      <c r="BA22"/>
      <c r="BB22"/>
      <c r="BC22"/>
      <c r="BD22"/>
      <c r="BE22"/>
      <c r="BF22"/>
      <c r="BG22"/>
      <c r="BH22"/>
      <c r="BI22"/>
      <c r="BJ22"/>
      <c r="BK22"/>
      <c r="BL22"/>
      <c r="BM22"/>
      <c r="BN22"/>
      <c r="BO22"/>
      <c r="BP22"/>
      <c r="BQ22"/>
      <c r="BR22"/>
      <c r="BS22"/>
      <c r="BT22"/>
      <c r="BU22"/>
      <c r="BV22"/>
      <c r="BW22"/>
      <c r="BX22"/>
      <c r="BY22"/>
      <c r="BZ22"/>
      <c r="CA22" s="125">
        <v>-11681</v>
      </c>
      <c r="CB22" s="125">
        <v>-13090</v>
      </c>
      <c r="CC22" s="125">
        <v>-24771</v>
      </c>
      <c r="CD22" s="125">
        <v>-12218</v>
      </c>
      <c r="CE22" s="125">
        <v>-13659</v>
      </c>
      <c r="CF22" s="125">
        <v>-25877</v>
      </c>
    </row>
    <row r="23" spans="1:84" s="64" customFormat="1" ht="14.1" customHeight="1">
      <c r="A23" s="78" t="s">
        <v>29</v>
      </c>
      <c r="B23" s="77">
        <v>3453</v>
      </c>
      <c r="C23" s="24">
        <v>7766</v>
      </c>
      <c r="D23" s="75">
        <v>11219</v>
      </c>
      <c r="E23" s="76">
        <v>3602</v>
      </c>
      <c r="F23" s="24">
        <v>8202</v>
      </c>
      <c r="G23" s="74">
        <v>11804</v>
      </c>
      <c r="H23" s="77">
        <v>3812</v>
      </c>
      <c r="I23" s="24">
        <v>8637</v>
      </c>
      <c r="J23" s="74">
        <v>12449</v>
      </c>
      <c r="K23" s="77">
        <v>3890</v>
      </c>
      <c r="L23" s="24">
        <v>8835</v>
      </c>
      <c r="M23" s="74">
        <v>12725</v>
      </c>
      <c r="N23" s="77">
        <v>4252</v>
      </c>
      <c r="O23" s="24">
        <v>9232</v>
      </c>
      <c r="P23" s="74">
        <v>13484</v>
      </c>
      <c r="Q23" s="77">
        <v>4647</v>
      </c>
      <c r="R23" s="24">
        <v>9514</v>
      </c>
      <c r="S23" s="74">
        <v>14161</v>
      </c>
      <c r="T23" s="77">
        <v>5396</v>
      </c>
      <c r="U23" s="24">
        <v>9808</v>
      </c>
      <c r="V23" s="74">
        <v>15204</v>
      </c>
      <c r="W23" s="125">
        <v>6151</v>
      </c>
      <c r="X23" s="34">
        <v>9980</v>
      </c>
      <c r="Y23" s="74">
        <v>16131</v>
      </c>
      <c r="Z23" s="125">
        <v>6963</v>
      </c>
      <c r="AA23" s="125">
        <v>10179</v>
      </c>
      <c r="AB23" s="74">
        <v>17142</v>
      </c>
      <c r="AC23" s="125">
        <v>7656</v>
      </c>
      <c r="AD23" s="125">
        <v>10553</v>
      </c>
      <c r="AE23" s="74">
        <v>18209</v>
      </c>
      <c r="AF23" s="125">
        <v>8348</v>
      </c>
      <c r="AG23" s="125">
        <v>10716</v>
      </c>
      <c r="AH23" s="74">
        <v>19064</v>
      </c>
      <c r="AI23" s="125">
        <v>8400</v>
      </c>
      <c r="AJ23" s="125">
        <v>10706</v>
      </c>
      <c r="AK23" s="74">
        <v>19106</v>
      </c>
      <c r="AL23" s="125">
        <v>8527</v>
      </c>
      <c r="AM23" s="125">
        <v>10700</v>
      </c>
      <c r="AN23" s="74">
        <v>19227</v>
      </c>
      <c r="AO23" s="125">
        <v>8600</v>
      </c>
      <c r="AP23" s="125">
        <v>10743</v>
      </c>
      <c r="AQ23" s="74">
        <v>19343</v>
      </c>
      <c r="AR23" s="125">
        <v>8714</v>
      </c>
      <c r="AS23" s="125">
        <v>10694</v>
      </c>
      <c r="AT23" s="74">
        <v>19408</v>
      </c>
      <c r="AU23" s="125">
        <v>8722</v>
      </c>
      <c r="AV23" s="125">
        <v>10641</v>
      </c>
      <c r="AW23" s="74">
        <v>19363</v>
      </c>
      <c r="AX23" s="125">
        <v>9127</v>
      </c>
      <c r="AY23" s="125">
        <v>10980</v>
      </c>
      <c r="AZ23" s="74">
        <v>20107</v>
      </c>
      <c r="BA23"/>
      <c r="BB23"/>
      <c r="BC23"/>
      <c r="BD23"/>
      <c r="BE23"/>
      <c r="BF23"/>
      <c r="BG23"/>
      <c r="BH23"/>
      <c r="BI23"/>
      <c r="BJ23"/>
      <c r="BK23"/>
      <c r="BL23"/>
      <c r="BM23"/>
      <c r="BN23"/>
      <c r="BO23"/>
      <c r="BP23"/>
      <c r="BQ23"/>
      <c r="BR23"/>
      <c r="BS23"/>
      <c r="BT23"/>
      <c r="BU23"/>
      <c r="BV23"/>
      <c r="BW23"/>
      <c r="BX23"/>
      <c r="BY23"/>
      <c r="BZ23"/>
      <c r="CA23" s="125">
        <v>-8527</v>
      </c>
      <c r="CB23" s="125">
        <v>-10700</v>
      </c>
      <c r="CC23" s="125">
        <v>-19227</v>
      </c>
      <c r="CD23" s="125">
        <v>-8600</v>
      </c>
      <c r="CE23" s="125">
        <v>-10743</v>
      </c>
      <c r="CF23" s="125">
        <v>-19343</v>
      </c>
    </row>
    <row r="24" spans="1:84" s="64" customFormat="1" ht="14.1" customHeight="1">
      <c r="A24" s="78" t="s">
        <v>30</v>
      </c>
      <c r="B24" s="77">
        <v>1727</v>
      </c>
      <c r="C24" s="24">
        <v>4909</v>
      </c>
      <c r="D24" s="75">
        <v>6636</v>
      </c>
      <c r="E24" s="76">
        <v>1817</v>
      </c>
      <c r="F24" s="24">
        <v>5065</v>
      </c>
      <c r="G24" s="74">
        <v>6882</v>
      </c>
      <c r="H24" s="77">
        <v>1833</v>
      </c>
      <c r="I24" s="24">
        <v>5058</v>
      </c>
      <c r="J24" s="74">
        <v>6891</v>
      </c>
      <c r="K24" s="77">
        <v>1788</v>
      </c>
      <c r="L24" s="24">
        <v>4971</v>
      </c>
      <c r="M24" s="74">
        <v>6759</v>
      </c>
      <c r="N24" s="77">
        <v>1815</v>
      </c>
      <c r="O24" s="24">
        <v>4934</v>
      </c>
      <c r="P24" s="74">
        <v>6749</v>
      </c>
      <c r="Q24" s="77">
        <v>1971</v>
      </c>
      <c r="R24" s="24">
        <v>5169</v>
      </c>
      <c r="S24" s="74">
        <v>7140</v>
      </c>
      <c r="T24" s="77">
        <v>2105</v>
      </c>
      <c r="U24" s="24">
        <v>5438</v>
      </c>
      <c r="V24" s="74">
        <v>7543</v>
      </c>
      <c r="W24" s="125">
        <v>2269</v>
      </c>
      <c r="X24" s="34">
        <v>5812</v>
      </c>
      <c r="Y24" s="74">
        <v>8081</v>
      </c>
      <c r="Z24" s="125">
        <v>2407</v>
      </c>
      <c r="AA24" s="125">
        <v>6105</v>
      </c>
      <c r="AB24" s="74">
        <v>8512</v>
      </c>
      <c r="AC24" s="125">
        <v>2672</v>
      </c>
      <c r="AD24" s="125">
        <v>6407</v>
      </c>
      <c r="AE24" s="74">
        <v>9079</v>
      </c>
      <c r="AF24" s="125">
        <v>3053</v>
      </c>
      <c r="AG24" s="125">
        <v>6758</v>
      </c>
      <c r="AH24" s="74">
        <v>9811</v>
      </c>
      <c r="AI24" s="125">
        <v>3661</v>
      </c>
      <c r="AJ24" s="125">
        <v>6942</v>
      </c>
      <c r="AK24" s="74">
        <v>10603</v>
      </c>
      <c r="AL24" s="125">
        <v>4178</v>
      </c>
      <c r="AM24" s="125">
        <v>7081</v>
      </c>
      <c r="AN24" s="74">
        <v>11259</v>
      </c>
      <c r="AO24" s="125">
        <v>4771</v>
      </c>
      <c r="AP24" s="125">
        <v>7312</v>
      </c>
      <c r="AQ24" s="74">
        <v>12083</v>
      </c>
      <c r="AR24" s="125">
        <v>5175</v>
      </c>
      <c r="AS24" s="125">
        <v>7613</v>
      </c>
      <c r="AT24" s="74">
        <v>12788</v>
      </c>
      <c r="AU24" s="125">
        <v>5551</v>
      </c>
      <c r="AV24" s="125">
        <v>7812</v>
      </c>
      <c r="AW24" s="74">
        <v>13363</v>
      </c>
      <c r="AX24" s="125">
        <v>5627</v>
      </c>
      <c r="AY24" s="125">
        <v>7818</v>
      </c>
      <c r="AZ24" s="74">
        <v>13445</v>
      </c>
      <c r="BA24"/>
      <c r="BB24"/>
      <c r="BC24"/>
      <c r="BD24"/>
      <c r="BE24"/>
      <c r="BF24"/>
      <c r="BG24"/>
      <c r="BH24"/>
      <c r="BI24"/>
      <c r="BJ24"/>
      <c r="BK24"/>
      <c r="BL24"/>
      <c r="BM24"/>
      <c r="BN24"/>
      <c r="BO24"/>
      <c r="BP24"/>
      <c r="BQ24"/>
      <c r="BR24"/>
      <c r="BS24"/>
      <c r="BT24"/>
      <c r="BU24"/>
      <c r="BV24"/>
      <c r="BW24"/>
      <c r="BX24"/>
      <c r="BY24"/>
      <c r="BZ24"/>
      <c r="CA24" s="125">
        <v>-4178</v>
      </c>
      <c r="CB24" s="125">
        <v>-7081</v>
      </c>
      <c r="CC24" s="125">
        <v>-11259</v>
      </c>
      <c r="CD24" s="125">
        <v>-4771</v>
      </c>
      <c r="CE24" s="125">
        <v>-7312</v>
      </c>
      <c r="CF24" s="125">
        <v>-12083</v>
      </c>
    </row>
    <row r="25" spans="1:84" s="64" customFormat="1" ht="14.1" customHeight="1">
      <c r="A25" s="78" t="s">
        <v>22</v>
      </c>
      <c r="B25" s="77">
        <v>564</v>
      </c>
      <c r="C25" s="24">
        <v>1944</v>
      </c>
      <c r="D25" s="75">
        <v>2508</v>
      </c>
      <c r="E25" s="76">
        <v>599</v>
      </c>
      <c r="F25" s="24">
        <v>2068</v>
      </c>
      <c r="G25" s="74">
        <v>2667</v>
      </c>
      <c r="H25" s="77">
        <v>628</v>
      </c>
      <c r="I25" s="24">
        <v>2159</v>
      </c>
      <c r="J25" s="74">
        <v>2787</v>
      </c>
      <c r="K25" s="77">
        <v>666</v>
      </c>
      <c r="L25" s="24">
        <v>2226</v>
      </c>
      <c r="M25" s="74">
        <v>2892</v>
      </c>
      <c r="N25" s="77">
        <v>661</v>
      </c>
      <c r="O25" s="24">
        <v>2330</v>
      </c>
      <c r="P25" s="74">
        <v>2991</v>
      </c>
      <c r="Q25" s="77">
        <v>658</v>
      </c>
      <c r="R25" s="24">
        <v>2361</v>
      </c>
      <c r="S25" s="74">
        <v>3019</v>
      </c>
      <c r="T25" s="77">
        <v>714</v>
      </c>
      <c r="U25" s="24">
        <v>2409</v>
      </c>
      <c r="V25" s="74">
        <v>3123</v>
      </c>
      <c r="W25" s="125">
        <v>744</v>
      </c>
      <c r="X25" s="34">
        <v>2428</v>
      </c>
      <c r="Y25" s="74">
        <v>3172</v>
      </c>
      <c r="Z25" s="125">
        <v>749</v>
      </c>
      <c r="AA25" s="125">
        <v>2435</v>
      </c>
      <c r="AB25" s="74">
        <v>3184</v>
      </c>
      <c r="AC25" s="125">
        <v>767</v>
      </c>
      <c r="AD25" s="125">
        <v>2466</v>
      </c>
      <c r="AE25" s="74">
        <v>3233</v>
      </c>
      <c r="AF25" s="125">
        <v>878</v>
      </c>
      <c r="AG25" s="125">
        <v>2675</v>
      </c>
      <c r="AH25" s="74">
        <v>3553</v>
      </c>
      <c r="AI25" s="125">
        <v>956</v>
      </c>
      <c r="AJ25" s="125">
        <v>2842</v>
      </c>
      <c r="AK25" s="74">
        <v>3798</v>
      </c>
      <c r="AL25" s="125">
        <v>1035</v>
      </c>
      <c r="AM25" s="125">
        <v>2962</v>
      </c>
      <c r="AN25" s="74">
        <v>3997</v>
      </c>
      <c r="AO25" s="125">
        <v>1133</v>
      </c>
      <c r="AP25" s="125">
        <v>3118</v>
      </c>
      <c r="AQ25" s="74">
        <v>4251</v>
      </c>
      <c r="AR25" s="125">
        <v>1274</v>
      </c>
      <c r="AS25" s="125">
        <v>3305</v>
      </c>
      <c r="AT25" s="74">
        <v>4579</v>
      </c>
      <c r="AU25" s="125">
        <v>1444</v>
      </c>
      <c r="AV25" s="125">
        <v>3399</v>
      </c>
      <c r="AW25" s="74">
        <v>4843</v>
      </c>
      <c r="AX25" s="125">
        <v>1719</v>
      </c>
      <c r="AY25" s="125">
        <v>3535</v>
      </c>
      <c r="AZ25" s="74">
        <v>5254</v>
      </c>
      <c r="BA25"/>
      <c r="BB25"/>
      <c r="BC25"/>
      <c r="BD25"/>
      <c r="BE25"/>
      <c r="BF25"/>
      <c r="BG25"/>
      <c r="BH25"/>
      <c r="BI25"/>
      <c r="BJ25"/>
      <c r="BK25"/>
      <c r="BL25"/>
      <c r="BM25"/>
      <c r="BN25"/>
      <c r="BO25"/>
      <c r="BP25"/>
      <c r="BQ25"/>
      <c r="BR25"/>
      <c r="BS25"/>
      <c r="BT25"/>
      <c r="BU25"/>
      <c r="BV25"/>
      <c r="BW25"/>
      <c r="BX25"/>
      <c r="BY25"/>
      <c r="BZ25"/>
      <c r="CA25" s="125">
        <v>-1035</v>
      </c>
      <c r="CB25" s="125">
        <v>-2962</v>
      </c>
      <c r="CC25" s="125">
        <v>-3997</v>
      </c>
      <c r="CD25" s="125">
        <v>-1133</v>
      </c>
      <c r="CE25" s="125">
        <v>-3118</v>
      </c>
      <c r="CF25" s="125">
        <v>-4251</v>
      </c>
    </row>
    <row r="26" spans="1:84" s="64" customFormat="1" ht="14.1" customHeight="1" thickBot="1">
      <c r="A26" s="78" t="s">
        <v>23</v>
      </c>
      <c r="B26" s="88">
        <v>130</v>
      </c>
      <c r="C26" s="87">
        <v>505</v>
      </c>
      <c r="D26" s="85">
        <v>635</v>
      </c>
      <c r="E26" s="86">
        <v>132</v>
      </c>
      <c r="F26" s="87">
        <v>566</v>
      </c>
      <c r="G26" s="83">
        <v>698</v>
      </c>
      <c r="H26" s="88">
        <v>121</v>
      </c>
      <c r="I26" s="87">
        <v>602</v>
      </c>
      <c r="J26" s="83">
        <v>723</v>
      </c>
      <c r="K26" s="88">
        <v>109</v>
      </c>
      <c r="L26" s="87">
        <v>562</v>
      </c>
      <c r="M26" s="83">
        <v>671</v>
      </c>
      <c r="N26" s="88">
        <v>126</v>
      </c>
      <c r="O26" s="87">
        <v>578</v>
      </c>
      <c r="P26" s="83">
        <v>704</v>
      </c>
      <c r="Q26" s="88">
        <v>135</v>
      </c>
      <c r="R26" s="87">
        <v>617</v>
      </c>
      <c r="S26" s="83">
        <v>752</v>
      </c>
      <c r="T26" s="88">
        <v>143</v>
      </c>
      <c r="U26" s="87">
        <v>642</v>
      </c>
      <c r="V26" s="83">
        <v>785</v>
      </c>
      <c r="W26" s="125">
        <v>140</v>
      </c>
      <c r="X26" s="82">
        <v>701</v>
      </c>
      <c r="Y26" s="83">
        <v>841</v>
      </c>
      <c r="Z26" s="125">
        <v>149</v>
      </c>
      <c r="AA26" s="125">
        <v>733</v>
      </c>
      <c r="AB26" s="83">
        <v>882</v>
      </c>
      <c r="AC26" s="125">
        <v>160</v>
      </c>
      <c r="AD26" s="125">
        <v>785</v>
      </c>
      <c r="AE26" s="83">
        <v>945</v>
      </c>
      <c r="AF26" s="125">
        <v>180</v>
      </c>
      <c r="AG26" s="125">
        <v>813</v>
      </c>
      <c r="AH26" s="83">
        <v>993</v>
      </c>
      <c r="AI26" s="125">
        <v>195</v>
      </c>
      <c r="AJ26" s="125">
        <v>834</v>
      </c>
      <c r="AK26" s="83">
        <v>1029</v>
      </c>
      <c r="AL26" s="125">
        <v>209</v>
      </c>
      <c r="AM26" s="125">
        <v>821</v>
      </c>
      <c r="AN26" s="83">
        <v>1030</v>
      </c>
      <c r="AO26" s="125">
        <v>201</v>
      </c>
      <c r="AP26" s="125">
        <v>849</v>
      </c>
      <c r="AQ26" s="83">
        <v>1050</v>
      </c>
      <c r="AR26" s="125">
        <v>235</v>
      </c>
      <c r="AS26" s="125">
        <v>842</v>
      </c>
      <c r="AT26" s="83">
        <v>1077</v>
      </c>
      <c r="AU26" s="125">
        <v>243</v>
      </c>
      <c r="AV26" s="125">
        <v>872</v>
      </c>
      <c r="AW26" s="83">
        <v>1115</v>
      </c>
      <c r="AX26" s="125">
        <v>272</v>
      </c>
      <c r="AY26" s="125">
        <v>925</v>
      </c>
      <c r="AZ26" s="83">
        <v>1197</v>
      </c>
      <c r="BA26"/>
      <c r="BB26"/>
      <c r="BC26"/>
      <c r="BD26"/>
      <c r="BE26"/>
      <c r="BF26"/>
      <c r="BG26"/>
      <c r="BH26"/>
      <c r="BI26"/>
      <c r="BJ26"/>
      <c r="BK26"/>
      <c r="BL26"/>
      <c r="BM26"/>
      <c r="BN26"/>
      <c r="BO26"/>
      <c r="BP26"/>
      <c r="BQ26"/>
      <c r="BR26"/>
      <c r="BS26"/>
      <c r="BT26"/>
      <c r="BU26"/>
      <c r="BV26"/>
      <c r="BW26"/>
      <c r="BX26"/>
      <c r="BY26"/>
      <c r="BZ26"/>
      <c r="CA26" s="125">
        <v>-209</v>
      </c>
      <c r="CB26" s="125">
        <v>-821</v>
      </c>
      <c r="CC26" s="125">
        <v>-1030</v>
      </c>
      <c r="CD26" s="125">
        <v>-201</v>
      </c>
      <c r="CE26" s="125">
        <v>-849</v>
      </c>
      <c r="CF26" s="125">
        <v>-1050</v>
      </c>
    </row>
    <row r="27" spans="1:84" ht="14.4" thickTop="1" thickBot="1">
      <c r="A27" s="80" t="s">
        <v>25</v>
      </c>
      <c r="B27" s="91">
        <v>334111</v>
      </c>
      <c r="C27" s="25">
        <v>361539</v>
      </c>
      <c r="D27" s="92">
        <v>695650</v>
      </c>
      <c r="E27" s="89">
        <v>333551</v>
      </c>
      <c r="F27" s="25">
        <v>362043</v>
      </c>
      <c r="G27" s="90">
        <v>695594</v>
      </c>
      <c r="H27" s="91">
        <v>330420</v>
      </c>
      <c r="I27" s="25">
        <v>358618</v>
      </c>
      <c r="J27" s="90">
        <v>689038</v>
      </c>
      <c r="K27" s="91">
        <v>326802</v>
      </c>
      <c r="L27" s="25">
        <v>354534</v>
      </c>
      <c r="M27" s="90">
        <v>681336</v>
      </c>
      <c r="N27" s="91">
        <v>324547</v>
      </c>
      <c r="O27" s="25">
        <v>352348</v>
      </c>
      <c r="P27" s="90">
        <v>676895</v>
      </c>
      <c r="Q27" s="91">
        <v>325972</v>
      </c>
      <c r="R27" s="25">
        <v>353872</v>
      </c>
      <c r="S27" s="90">
        <v>679844</v>
      </c>
      <c r="T27" s="91">
        <v>329849</v>
      </c>
      <c r="U27" s="25">
        <v>357636</v>
      </c>
      <c r="V27" s="129">
        <v>687485</v>
      </c>
      <c r="W27" s="91">
        <v>339584</v>
      </c>
      <c r="X27" s="25">
        <v>367450</v>
      </c>
      <c r="Y27" s="129">
        <v>707034</v>
      </c>
      <c r="Z27" s="91">
        <v>346287</v>
      </c>
      <c r="AA27" s="25">
        <v>374485</v>
      </c>
      <c r="AB27" s="129">
        <v>720772</v>
      </c>
      <c r="AC27" s="91">
        <v>350869</v>
      </c>
      <c r="AD27" s="25">
        <v>379591</v>
      </c>
      <c r="AE27" s="129">
        <v>730460</v>
      </c>
      <c r="AF27" s="91">
        <v>356054</v>
      </c>
      <c r="AG27" s="25">
        <v>384429</v>
      </c>
      <c r="AH27" s="129">
        <v>740483</v>
      </c>
      <c r="AI27" s="91">
        <v>361365</v>
      </c>
      <c r="AJ27" s="25">
        <v>389228</v>
      </c>
      <c r="AK27" s="129">
        <v>750593</v>
      </c>
      <c r="AL27" s="91">
        <v>367116</v>
      </c>
      <c r="AM27" s="25">
        <v>395093</v>
      </c>
      <c r="AN27" s="129">
        <v>762209</v>
      </c>
      <c r="AO27" s="91">
        <v>371614</v>
      </c>
      <c r="AP27" s="25">
        <v>399940</v>
      </c>
      <c r="AQ27" s="129">
        <v>771554</v>
      </c>
      <c r="AR27" s="91">
        <v>376289</v>
      </c>
      <c r="AS27" s="25">
        <v>404923</v>
      </c>
      <c r="AT27" s="129">
        <v>781212</v>
      </c>
      <c r="AU27" s="91">
        <v>378466</v>
      </c>
      <c r="AV27" s="25">
        <v>407564</v>
      </c>
      <c r="AW27" s="129">
        <v>786030</v>
      </c>
      <c r="AX27" s="91">
        <v>377924</v>
      </c>
      <c r="AY27" s="25">
        <v>407693</v>
      </c>
      <c r="AZ27" s="129">
        <v>785617</v>
      </c>
      <c r="CA27" s="125">
        <v>-367116</v>
      </c>
      <c r="CB27" s="125">
        <v>-395093</v>
      </c>
      <c r="CC27" s="125">
        <v>-762209</v>
      </c>
      <c r="CD27" s="125">
        <v>-371614</v>
      </c>
      <c r="CE27" s="125">
        <v>-399940</v>
      </c>
      <c r="CF27" s="125">
        <v>-771554</v>
      </c>
    </row>
    <row r="28" spans="1:84" ht="6.9" customHeight="1" thickTop="1">
      <c r="A28" s="26"/>
      <c r="B28" s="27"/>
      <c r="C28" s="27"/>
      <c r="D28" s="28"/>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row>
    <row r="29" spans="1:84">
      <c r="A29" s="65" t="s">
        <v>56</v>
      </c>
      <c r="B29" s="29"/>
      <c r="C29" s="29"/>
      <c r="D29" s="29"/>
      <c r="E29" s="29"/>
      <c r="F29" s="29"/>
      <c r="G29" s="29"/>
      <c r="H29" s="29"/>
      <c r="I29" s="29"/>
      <c r="K29" s="29"/>
      <c r="L29" s="29"/>
      <c r="N29" s="29"/>
      <c r="O29" s="29"/>
      <c r="Q29" s="29"/>
      <c r="R29" s="29"/>
      <c r="T29" s="29"/>
      <c r="U29" s="29"/>
      <c r="W29" s="29"/>
      <c r="X29" s="29"/>
      <c r="Z29" s="29"/>
      <c r="AA29" s="29"/>
      <c r="AC29" s="29"/>
      <c r="AD29" s="29"/>
      <c r="AF29" s="29"/>
      <c r="AG29" s="29"/>
      <c r="AI29" s="29"/>
      <c r="AJ29" s="29"/>
      <c r="AL29" s="29"/>
      <c r="AM29" s="29"/>
      <c r="AO29" s="29"/>
      <c r="AP29" s="29"/>
      <c r="AR29" s="29"/>
      <c r="AS29" s="29"/>
      <c r="AU29" s="29"/>
      <c r="AV29" s="29"/>
      <c r="AX29" s="29"/>
      <c r="AY29" s="29"/>
    </row>
    <row r="30" spans="1:84" ht="6.9" customHeight="1" thickBot="1">
      <c r="A30" s="67"/>
      <c r="B30" s="29"/>
      <c r="C30" s="29"/>
      <c r="D30" s="29"/>
      <c r="E30" s="29"/>
      <c r="F30" s="29"/>
      <c r="G30" s="29"/>
      <c r="H30" s="29"/>
      <c r="I30" s="29"/>
      <c r="K30" s="29"/>
      <c r="L30" s="29"/>
      <c r="N30" s="29"/>
      <c r="O30" s="29"/>
      <c r="Q30" s="29"/>
      <c r="R30" s="29"/>
      <c r="T30" s="29"/>
      <c r="U30" s="29"/>
      <c r="W30" s="29"/>
      <c r="X30" s="29"/>
      <c r="Z30" s="29"/>
      <c r="AA30" s="29"/>
      <c r="AC30" s="29"/>
      <c r="AD30" s="29"/>
      <c r="AF30" s="29"/>
      <c r="AG30" s="29"/>
      <c r="AI30" s="29"/>
      <c r="AJ30" s="29"/>
      <c r="AL30" s="29"/>
      <c r="AM30" s="29"/>
      <c r="AO30" s="29"/>
      <c r="AP30" s="29"/>
      <c r="AR30" s="29"/>
      <c r="AS30" s="29"/>
      <c r="AU30" s="29"/>
      <c r="AV30" s="29"/>
      <c r="AX30" s="29"/>
      <c r="AY30" s="29"/>
    </row>
    <row r="31" spans="1:84" ht="14.1" customHeight="1" thickTop="1">
      <c r="A31" s="19" t="s">
        <v>4</v>
      </c>
      <c r="B31" s="343">
        <v>35429</v>
      </c>
      <c r="C31" s="341"/>
      <c r="D31" s="342"/>
      <c r="E31" s="343">
        <v>35794</v>
      </c>
      <c r="F31" s="341"/>
      <c r="G31" s="342"/>
      <c r="H31" s="341">
        <v>36159</v>
      </c>
      <c r="I31" s="341"/>
      <c r="J31" s="342"/>
      <c r="K31" s="341">
        <v>36524</v>
      </c>
      <c r="L31" s="341"/>
      <c r="M31" s="342"/>
      <c r="N31" s="341">
        <v>36890</v>
      </c>
      <c r="O31" s="341"/>
      <c r="P31" s="342"/>
      <c r="Q31" s="341">
        <v>37255</v>
      </c>
      <c r="R31" s="341"/>
      <c r="S31" s="341"/>
      <c r="T31" s="343">
        <v>37620</v>
      </c>
      <c r="U31" s="341"/>
      <c r="V31" s="342"/>
      <c r="W31" s="343">
        <v>37985</v>
      </c>
      <c r="X31" s="341"/>
      <c r="Y31" s="342"/>
      <c r="Z31" s="343">
        <v>38351</v>
      </c>
      <c r="AA31" s="341"/>
      <c r="AB31" s="342"/>
      <c r="AC31" s="343">
        <v>38716</v>
      </c>
      <c r="AD31" s="341"/>
      <c r="AE31" s="342"/>
      <c r="AF31" s="343">
        <v>39081</v>
      </c>
      <c r="AG31" s="341"/>
      <c r="AH31" s="342"/>
      <c r="AI31" s="338">
        <v>39446</v>
      </c>
      <c r="AJ31" s="336"/>
      <c r="AK31" s="337"/>
      <c r="AL31" s="338">
        <v>39812</v>
      </c>
      <c r="AM31" s="336"/>
      <c r="AN31" s="337"/>
      <c r="AO31" s="338">
        <v>40177</v>
      </c>
      <c r="AP31" s="336"/>
      <c r="AQ31" s="337"/>
      <c r="AR31" s="338">
        <v>40542</v>
      </c>
      <c r="AS31" s="336"/>
      <c r="AT31" s="337"/>
      <c r="AU31" s="338">
        <v>40907</v>
      </c>
      <c r="AV31" s="336"/>
      <c r="AW31" s="337"/>
      <c r="AX31" s="338">
        <v>41273</v>
      </c>
      <c r="AY31" s="336"/>
      <c r="AZ31" s="337"/>
    </row>
    <row r="32" spans="1:84">
      <c r="A32" s="20" t="s">
        <v>5</v>
      </c>
      <c r="B32" s="23" t="s">
        <v>26</v>
      </c>
      <c r="C32" s="21" t="s">
        <v>27</v>
      </c>
      <c r="D32" s="22" t="s">
        <v>25</v>
      </c>
      <c r="E32" s="23" t="s">
        <v>26</v>
      </c>
      <c r="F32" s="21" t="s">
        <v>27</v>
      </c>
      <c r="G32" s="22" t="s">
        <v>25</v>
      </c>
      <c r="H32" s="63" t="s">
        <v>26</v>
      </c>
      <c r="I32" s="63" t="s">
        <v>27</v>
      </c>
      <c r="J32" s="68" t="s">
        <v>25</v>
      </c>
      <c r="K32" s="63" t="s">
        <v>26</v>
      </c>
      <c r="L32" s="63" t="s">
        <v>27</v>
      </c>
      <c r="M32" s="68" t="s">
        <v>25</v>
      </c>
      <c r="N32" s="63" t="s">
        <v>26</v>
      </c>
      <c r="O32" s="63" t="s">
        <v>27</v>
      </c>
      <c r="P32" s="68" t="s">
        <v>25</v>
      </c>
      <c r="Q32" s="63" t="s">
        <v>26</v>
      </c>
      <c r="R32" s="63" t="s">
        <v>27</v>
      </c>
      <c r="S32" s="63" t="s">
        <v>25</v>
      </c>
      <c r="T32" s="69" t="s">
        <v>26</v>
      </c>
      <c r="U32" s="63" t="s">
        <v>27</v>
      </c>
      <c r="V32" s="68" t="s">
        <v>25</v>
      </c>
      <c r="W32" s="69" t="s">
        <v>26</v>
      </c>
      <c r="X32" s="63" t="s">
        <v>27</v>
      </c>
      <c r="Y32" s="68" t="s">
        <v>25</v>
      </c>
      <c r="Z32" s="69" t="s">
        <v>26</v>
      </c>
      <c r="AA32" s="63" t="s">
        <v>27</v>
      </c>
      <c r="AB32" s="68" t="s">
        <v>25</v>
      </c>
      <c r="AC32" s="69" t="s">
        <v>26</v>
      </c>
      <c r="AD32" s="63" t="s">
        <v>27</v>
      </c>
      <c r="AE32" s="68" t="s">
        <v>25</v>
      </c>
      <c r="AF32" s="69" t="s">
        <v>26</v>
      </c>
      <c r="AG32" s="63" t="s">
        <v>27</v>
      </c>
      <c r="AH32" s="68" t="s">
        <v>25</v>
      </c>
      <c r="AI32" s="69" t="s">
        <v>26</v>
      </c>
      <c r="AJ32" s="63" t="s">
        <v>27</v>
      </c>
      <c r="AK32" s="68" t="s">
        <v>25</v>
      </c>
      <c r="AL32" s="69" t="s">
        <v>26</v>
      </c>
      <c r="AM32" s="63" t="s">
        <v>27</v>
      </c>
      <c r="AN32" s="68" t="s">
        <v>25</v>
      </c>
      <c r="AO32" s="69" t="s">
        <v>26</v>
      </c>
      <c r="AP32" s="63" t="s">
        <v>27</v>
      </c>
      <c r="AQ32" s="68" t="s">
        <v>25</v>
      </c>
      <c r="AR32" s="69" t="s">
        <v>26</v>
      </c>
      <c r="AS32" s="63" t="s">
        <v>27</v>
      </c>
      <c r="AT32" s="68" t="s">
        <v>25</v>
      </c>
      <c r="AU32" s="69" t="s">
        <v>26</v>
      </c>
      <c r="AV32" s="63" t="s">
        <v>27</v>
      </c>
      <c r="AW32" s="68" t="s">
        <v>25</v>
      </c>
      <c r="AX32" s="69" t="s">
        <v>26</v>
      </c>
      <c r="AY32" s="63" t="s">
        <v>27</v>
      </c>
      <c r="AZ32" s="68" t="s">
        <v>25</v>
      </c>
    </row>
    <row r="33" spans="1:52">
      <c r="A33" s="78" t="s">
        <v>6</v>
      </c>
      <c r="B33" s="98">
        <v>0.50637706613939226</v>
      </c>
      <c r="C33" s="31">
        <v>0.50651582372971315</v>
      </c>
      <c r="D33" s="98">
        <v>0.5064445854459525</v>
      </c>
      <c r="E33" s="33">
        <v>-3.6890191346319545E-2</v>
      </c>
      <c r="F33" s="31">
        <v>-3.5220659553831246E-2</v>
      </c>
      <c r="G33" s="32">
        <v>-3.6077760405911707E-2</v>
      </c>
      <c r="H33" s="98">
        <v>-2.0702822027325318E-2</v>
      </c>
      <c r="I33" s="31">
        <v>-2.7772541627395508E-2</v>
      </c>
      <c r="J33" s="99">
        <v>-2.4146162320969555E-2</v>
      </c>
      <c r="K33" s="98">
        <v>2.9243328865602436E-3</v>
      </c>
      <c r="L33" s="31">
        <v>-7.8847023847993247E-3</v>
      </c>
      <c r="M33" s="99">
        <v>-2.3206949540565125E-3</v>
      </c>
      <c r="N33" s="98">
        <v>-1.5611711821163943E-2</v>
      </c>
      <c r="O33" s="31">
        <v>-8.9245000325711699E-3</v>
      </c>
      <c r="P33" s="99">
        <v>-1.2384874108068988E-2</v>
      </c>
      <c r="Q33" s="98">
        <v>4.4430731255784561E-3</v>
      </c>
      <c r="R33" s="31">
        <v>1.6235046667543163E-2</v>
      </c>
      <c r="S33" s="98">
        <v>1.0153092078041936E-2</v>
      </c>
      <c r="T33" s="33">
        <v>2.2239970510536278E-2</v>
      </c>
      <c r="U33" s="31">
        <v>1.9338981954595491E-2</v>
      </c>
      <c r="V33" s="32">
        <v>2.0826769172600734E-2</v>
      </c>
      <c r="W33" s="33">
        <v>5.5832682252539234E-2</v>
      </c>
      <c r="X33" s="31">
        <v>6.75761421319796E-2</v>
      </c>
      <c r="Y33" s="32">
        <v>6.1545109416957233E-2</v>
      </c>
      <c r="Z33" s="33">
        <v>3.9902094717668479E-2</v>
      </c>
      <c r="AA33" s="31">
        <v>4.9450222882615247E-2</v>
      </c>
      <c r="AB33" s="32">
        <v>4.4573023580379623E-2</v>
      </c>
      <c r="AC33" s="33">
        <v>2.6438228693415056E-2</v>
      </c>
      <c r="AD33" s="31">
        <v>3.0299597893186814E-2</v>
      </c>
      <c r="AE33" s="32">
        <v>2.8336024049435027E-2</v>
      </c>
      <c r="AF33" s="39">
        <v>6.239334470989677E-3</v>
      </c>
      <c r="AG33" s="37">
        <v>3.9577836411608391E-3</v>
      </c>
      <c r="AH33" s="38">
        <v>5.1158510177566896E-3</v>
      </c>
      <c r="AI33" s="39">
        <v>3.0314272086491068E-2</v>
      </c>
      <c r="AJ33" s="37">
        <v>1.7247043363994852E-2</v>
      </c>
      <c r="AK33" s="38">
        <v>2.3887108501871701E-2</v>
      </c>
      <c r="AL33" s="39">
        <v>1.167635409701151E-2</v>
      </c>
      <c r="AM33" s="37">
        <v>5.9744873243985364E-3</v>
      </c>
      <c r="AN33" s="38">
        <v>8.8900578642818751E-3</v>
      </c>
      <c r="AO33" s="39">
        <v>1.8303843807199183E-3</v>
      </c>
      <c r="AP33" s="37">
        <v>-1.0700909577314066E-2</v>
      </c>
      <c r="AQ33" s="38">
        <v>-4.2755096720371588E-3</v>
      </c>
      <c r="AR33" s="39">
        <v>1.1875761266747942E-2</v>
      </c>
      <c r="AS33" s="37">
        <v>6.6522444564629524E-3</v>
      </c>
      <c r="AT33" s="38">
        <v>9.3470178562078399E-3</v>
      </c>
      <c r="AU33" s="39">
        <v>-4.4136824154880072E-3</v>
      </c>
      <c r="AV33" s="37">
        <v>-9.4020308386612017E-3</v>
      </c>
      <c r="AW33" s="38">
        <v>-6.8221317216154986E-3</v>
      </c>
      <c r="AX33" s="39">
        <v>-1.3551637279596962E-2</v>
      </c>
      <c r="AY33" s="37">
        <v>-1.6379216834797705E-2</v>
      </c>
      <c r="AZ33" s="38">
        <v>-1.4913288758880094E-2</v>
      </c>
    </row>
    <row r="34" spans="1:52">
      <c r="A34" s="79" t="s">
        <v>7</v>
      </c>
      <c r="B34" s="98">
        <v>0.65081321121652325</v>
      </c>
      <c r="C34" s="31">
        <v>0.67353016478330785</v>
      </c>
      <c r="D34" s="98">
        <v>0.66180053067500988</v>
      </c>
      <c r="E34" s="33">
        <v>-4.514095124960027E-2</v>
      </c>
      <c r="F34" s="31">
        <v>-3.2332563510392598E-2</v>
      </c>
      <c r="G34" s="32">
        <v>-3.890229898525932E-2</v>
      </c>
      <c r="H34" s="98">
        <v>-3.7800851715393047E-2</v>
      </c>
      <c r="I34" s="31">
        <v>-4.3456642800318246E-2</v>
      </c>
      <c r="J34" s="99">
        <v>-4.0574480017556258E-2</v>
      </c>
      <c r="K34" s="98">
        <v>-3.9832910637028207E-2</v>
      </c>
      <c r="L34" s="31">
        <v>-3.8725439234847725E-2</v>
      </c>
      <c r="M34" s="99">
        <v>-3.9291432637812318E-2</v>
      </c>
      <c r="N34" s="98">
        <v>-2.884814584628137E-2</v>
      </c>
      <c r="O34" s="31">
        <v>-3.2336559779375995E-2</v>
      </c>
      <c r="P34" s="99">
        <v>-3.0554747228909274E-2</v>
      </c>
      <c r="Q34" s="98">
        <v>-3.0131726307930262E-2</v>
      </c>
      <c r="R34" s="31">
        <v>-3.1964235820061471E-2</v>
      </c>
      <c r="S34" s="98">
        <v>-3.1026578617038725E-2</v>
      </c>
      <c r="T34" s="33">
        <v>-8.6880017595952763E-3</v>
      </c>
      <c r="U34" s="31">
        <v>-9.1785487502165086E-3</v>
      </c>
      <c r="V34" s="32">
        <v>-8.9273142020332985E-3</v>
      </c>
      <c r="W34" s="33">
        <v>2.240958508986024E-2</v>
      </c>
      <c r="X34" s="31">
        <v>2.0566301561407707E-2</v>
      </c>
      <c r="Y34" s="32">
        <v>2.1510570584223787E-2</v>
      </c>
      <c r="Z34" s="33">
        <v>2.197265625E-2</v>
      </c>
      <c r="AA34" s="31">
        <v>1.6897870639949852E-2</v>
      </c>
      <c r="AB34" s="32">
        <v>1.9499847005479909E-2</v>
      </c>
      <c r="AC34" s="33">
        <v>1.1679142113924623E-2</v>
      </c>
      <c r="AD34" s="31">
        <v>7.0173468814911377E-3</v>
      </c>
      <c r="AE34" s="32">
        <v>9.4133697135061478E-3</v>
      </c>
      <c r="AF34" s="39">
        <v>1.4430393031432009E-2</v>
      </c>
      <c r="AG34" s="37">
        <v>2.6870331140595338E-2</v>
      </c>
      <c r="AH34" s="38">
        <v>2.0462224624949288E-2</v>
      </c>
      <c r="AI34" s="39">
        <v>3.0467618456445189E-2</v>
      </c>
      <c r="AJ34" s="37">
        <v>2.8555917480998838E-2</v>
      </c>
      <c r="AK34" s="38">
        <v>2.9534859080313725E-2</v>
      </c>
      <c r="AL34" s="39">
        <v>3.8251091812659954E-2</v>
      </c>
      <c r="AM34" s="37">
        <v>4.8242373060276567E-2</v>
      </c>
      <c r="AN34" s="38">
        <v>4.3121414053052698E-2</v>
      </c>
      <c r="AO34" s="39">
        <v>2.7317120340376144E-2</v>
      </c>
      <c r="AP34" s="37">
        <v>3.3131923464249757E-2</v>
      </c>
      <c r="AQ34" s="38">
        <v>3.0165503292800322E-2</v>
      </c>
      <c r="AR34" s="39">
        <v>2.5461219879518104E-2</v>
      </c>
      <c r="AS34" s="37">
        <v>3.0899697826298755E-2</v>
      </c>
      <c r="AT34" s="38">
        <v>2.8132931092275992E-2</v>
      </c>
      <c r="AU34" s="39">
        <v>1.6751571894074946E-2</v>
      </c>
      <c r="AV34" s="37">
        <v>8.0370650529499876E-3</v>
      </c>
      <c r="AW34" s="38">
        <v>1.2458955310775233E-2</v>
      </c>
      <c r="AX34" s="39">
        <v>2.4374830730342634E-3</v>
      </c>
      <c r="AY34" s="37">
        <v>2.3449957790067089E-4</v>
      </c>
      <c r="AZ34" s="38">
        <v>1.3570705676695383E-3</v>
      </c>
    </row>
    <row r="35" spans="1:52">
      <c r="A35" s="78" t="s">
        <v>8</v>
      </c>
      <c r="B35" s="98">
        <v>0.64596747684116229</v>
      </c>
      <c r="C35" s="31">
        <v>0.64423667440459353</v>
      </c>
      <c r="D35" s="98">
        <v>0.64512712058804333</v>
      </c>
      <c r="E35" s="33">
        <v>-2.8763106094082724E-2</v>
      </c>
      <c r="F35" s="31">
        <v>-4.3250383500937462E-2</v>
      </c>
      <c r="G35" s="32">
        <v>-3.5793304522238945E-2</v>
      </c>
      <c r="H35" s="98">
        <v>-3.0318070893824656E-2</v>
      </c>
      <c r="I35" s="31">
        <v>-3.0597247583841858E-2</v>
      </c>
      <c r="J35" s="99">
        <v>-3.0452498391593363E-2</v>
      </c>
      <c r="K35" s="98">
        <v>-3.774953079679233E-2</v>
      </c>
      <c r="L35" s="31">
        <v>-3.0460351006156405E-2</v>
      </c>
      <c r="M35" s="99">
        <v>-3.4240212342402154E-2</v>
      </c>
      <c r="N35" s="98">
        <v>-3.9540759785451463E-2</v>
      </c>
      <c r="O35" s="31">
        <v>-2.9332322418613499E-2</v>
      </c>
      <c r="P35" s="99">
        <v>-3.4606751866611662E-2</v>
      </c>
      <c r="Q35" s="98">
        <v>-2.4461162135967163E-2</v>
      </c>
      <c r="R35" s="31">
        <v>-2.113844952157784E-2</v>
      </c>
      <c r="S35" s="98">
        <v>-2.2846433062086335E-2</v>
      </c>
      <c r="T35" s="33">
        <v>-2.2141268865023433E-2</v>
      </c>
      <c r="U35" s="31">
        <v>-1.3116552790384484E-2</v>
      </c>
      <c r="V35" s="32">
        <v>-1.774788773429159E-2</v>
      </c>
      <c r="W35" s="33">
        <v>1.1369684067927821E-2</v>
      </c>
      <c r="X35" s="31">
        <v>4.1944612896704925E-3</v>
      </c>
      <c r="Y35" s="32">
        <v>7.8601972464591441E-3</v>
      </c>
      <c r="Z35" s="33">
        <v>-1.7699961729812363E-3</v>
      </c>
      <c r="AA35" s="31">
        <v>6.1396004227265433E-3</v>
      </c>
      <c r="AB35" s="32">
        <v>2.0846106683016785E-3</v>
      </c>
      <c r="AC35" s="33">
        <v>8.6260602865761982E-4</v>
      </c>
      <c r="AD35" s="31">
        <v>-5.5019256739863298E-4</v>
      </c>
      <c r="AE35" s="32">
        <v>1.7131669114056614E-4</v>
      </c>
      <c r="AF35" s="39">
        <v>-1.6423270289681602E-2</v>
      </c>
      <c r="AG35" s="37">
        <v>-2.101891702532277E-2</v>
      </c>
      <c r="AH35" s="38">
        <v>-1.867032079673081E-2</v>
      </c>
      <c r="AI35" s="39">
        <v>1.2656995424009665E-3</v>
      </c>
      <c r="AJ35" s="37">
        <v>-1.5335855229525741E-4</v>
      </c>
      <c r="AK35" s="38">
        <v>5.7350887692009245E-4</v>
      </c>
      <c r="AL35" s="39">
        <v>9.6266044340722612E-3</v>
      </c>
      <c r="AM35" s="37">
        <v>2.0962216882254303E-3</v>
      </c>
      <c r="AN35" s="38">
        <v>5.9560894161039268E-3</v>
      </c>
      <c r="AO35" s="39">
        <v>1.0497929307521803E-2</v>
      </c>
      <c r="AP35" s="37">
        <v>2.8061224489794867E-3</v>
      </c>
      <c r="AQ35" s="38">
        <v>6.7631174751028311E-3</v>
      </c>
      <c r="AR35" s="39">
        <v>7.8154784597788129E-3</v>
      </c>
      <c r="AS35" s="37">
        <v>8.0895446451285657E-3</v>
      </c>
      <c r="AT35" s="38">
        <v>7.9480302172789674E-3</v>
      </c>
      <c r="AU35" s="39">
        <v>8.7951579345564301E-3</v>
      </c>
      <c r="AV35" s="37">
        <v>1.6503482386191592E-2</v>
      </c>
      <c r="AW35" s="38">
        <v>1.2523802548703777E-2</v>
      </c>
      <c r="AX35" s="39">
        <v>8.1372457110715279E-2</v>
      </c>
      <c r="AY35" s="37">
        <v>1.5838339705079196E-2</v>
      </c>
      <c r="AZ35" s="38">
        <v>4.9547920433996362E-2</v>
      </c>
    </row>
    <row r="36" spans="1:52">
      <c r="A36" s="78" t="s">
        <v>9</v>
      </c>
      <c r="B36" s="98">
        <v>0.59865148547790348</v>
      </c>
      <c r="C36" s="31">
        <v>0.59232066058538391</v>
      </c>
      <c r="D36" s="98">
        <v>0.59554183468730826</v>
      </c>
      <c r="E36" s="33">
        <v>-4.8644619669687694E-3</v>
      </c>
      <c r="F36" s="31">
        <v>7.0580555668884326E-3</v>
      </c>
      <c r="G36" s="32">
        <v>9.7996080156792509E-4</v>
      </c>
      <c r="H36" s="98">
        <v>-2.35739346394922E-2</v>
      </c>
      <c r="I36" s="31">
        <v>-3.4840382433965367E-2</v>
      </c>
      <c r="J36" s="99">
        <v>-2.913028710715071E-2</v>
      </c>
      <c r="K36" s="98">
        <v>-2.6686584036497263E-2</v>
      </c>
      <c r="L36" s="31">
        <v>-2.568838146406982E-2</v>
      </c>
      <c r="M36" s="99">
        <v>-2.6197188895519918E-2</v>
      </c>
      <c r="N36" s="98">
        <v>-1.8790443006470925E-2</v>
      </c>
      <c r="O36" s="31">
        <v>-3.4895743580906413E-2</v>
      </c>
      <c r="P36" s="99">
        <v>-2.6690617075232459E-2</v>
      </c>
      <c r="Q36" s="98">
        <v>-1.5387867258507715E-2</v>
      </c>
      <c r="R36" s="31">
        <v>-2.1114186233372023E-2</v>
      </c>
      <c r="S36" s="98">
        <v>-1.8173133291356391E-2</v>
      </c>
      <c r="T36" s="33">
        <v>-1.3009316903524915E-2</v>
      </c>
      <c r="U36" s="31">
        <v>-2.4852934470336097E-2</v>
      </c>
      <c r="V36" s="32">
        <v>-1.8752764263600175E-2</v>
      </c>
      <c r="W36" s="33">
        <v>2.9145641204106898E-3</v>
      </c>
      <c r="X36" s="31">
        <v>1.4590347923681302E-2</v>
      </c>
      <c r="Y36" s="32">
        <v>8.5414225187054882E-3</v>
      </c>
      <c r="Z36" s="33">
        <v>-3.6868358273692836E-3</v>
      </c>
      <c r="AA36" s="31">
        <v>-3.3646755162242137E-3</v>
      </c>
      <c r="AB36" s="32">
        <v>-3.5306473598355481E-3</v>
      </c>
      <c r="AC36" s="33">
        <v>-5.0065302568568226E-3</v>
      </c>
      <c r="AD36" s="31">
        <v>3.5610229847846675E-3</v>
      </c>
      <c r="AE36" s="32">
        <v>-8.52151682999569E-4</v>
      </c>
      <c r="AF36" s="39">
        <v>2.0126886895646123E-3</v>
      </c>
      <c r="AG36" s="37">
        <v>2.258064516128977E-3</v>
      </c>
      <c r="AH36" s="38">
        <v>2.132196162046851E-3</v>
      </c>
      <c r="AI36" s="39">
        <v>-1.0436225492336582E-2</v>
      </c>
      <c r="AJ36" s="37">
        <v>-8.7360338406361482E-4</v>
      </c>
      <c r="AK36" s="38">
        <v>-5.7782754759237998E-3</v>
      </c>
      <c r="AL36" s="39">
        <v>-2.2063365987112782E-4</v>
      </c>
      <c r="AM36" s="37">
        <v>-1.0584445467096693E-3</v>
      </c>
      <c r="AN36" s="38">
        <v>-6.3074427824838519E-4</v>
      </c>
      <c r="AO36" s="39">
        <v>-4.4577834664784044E-3</v>
      </c>
      <c r="AP36" s="37">
        <v>-4.1000598885152506E-3</v>
      </c>
      <c r="AQ36" s="38">
        <v>-4.2827517807231263E-3</v>
      </c>
      <c r="AR36" s="39">
        <v>-1.4630253591062514E-3</v>
      </c>
      <c r="AS36" s="37">
        <v>-5.828476269775229E-3</v>
      </c>
      <c r="AT36" s="38">
        <v>-3.5994023633811878E-3</v>
      </c>
      <c r="AU36" s="39">
        <v>-1.6116858322603567E-2</v>
      </c>
      <c r="AV36" s="37">
        <v>-1.5819839940443003E-2</v>
      </c>
      <c r="AW36" s="38">
        <v>-1.5971827785982051E-2</v>
      </c>
      <c r="AX36" s="39">
        <v>-8.1317689530685966E-2</v>
      </c>
      <c r="AY36" s="37">
        <v>-1.1913767019667176E-2</v>
      </c>
      <c r="AZ36" s="38">
        <v>-4.7423346878463279E-2</v>
      </c>
    </row>
    <row r="37" spans="1:52">
      <c r="A37" s="78" t="s">
        <v>10</v>
      </c>
      <c r="B37" s="98">
        <v>0.33107099656384875</v>
      </c>
      <c r="C37" s="31">
        <v>0.38821993987678671</v>
      </c>
      <c r="D37" s="98">
        <v>0.35923281216379399</v>
      </c>
      <c r="E37" s="33">
        <v>9.155371485943764E-2</v>
      </c>
      <c r="F37" s="31">
        <v>9.4692512541029394E-2</v>
      </c>
      <c r="G37" s="32">
        <v>9.3133435152572996E-2</v>
      </c>
      <c r="H37" s="98">
        <v>1.7131359586088024E-2</v>
      </c>
      <c r="I37" s="31">
        <v>3.439692238062908E-2</v>
      </c>
      <c r="J37" s="99">
        <v>2.5833309572011132E-2</v>
      </c>
      <c r="K37" s="98">
        <v>-1.2603854631775269E-2</v>
      </c>
      <c r="L37" s="31">
        <v>-7.4381973309998184E-3</v>
      </c>
      <c r="M37" s="99">
        <v>-9.9785974372516018E-3</v>
      </c>
      <c r="N37" s="98">
        <v>2.2896393817972704E-3</v>
      </c>
      <c r="O37" s="31">
        <v>1.394093013004194E-2</v>
      </c>
      <c r="P37" s="99">
        <v>8.2261777752821175E-3</v>
      </c>
      <c r="Q37" s="98">
        <v>4.2432895488292433E-2</v>
      </c>
      <c r="R37" s="31">
        <v>2.9074506820281565E-2</v>
      </c>
      <c r="S37" s="98">
        <v>3.5587981398457202E-2</v>
      </c>
      <c r="T37" s="33">
        <v>5.9497068974962986E-2</v>
      </c>
      <c r="U37" s="31">
        <v>5.3284748626953871E-2</v>
      </c>
      <c r="V37" s="32">
        <v>5.6333862163542969E-2</v>
      </c>
      <c r="W37" s="33">
        <v>4.4314597445576309E-2</v>
      </c>
      <c r="X37" s="31">
        <v>3.0233141138129804E-2</v>
      </c>
      <c r="Y37" s="32">
        <v>3.7165258120354316E-2</v>
      </c>
      <c r="Z37" s="33">
        <v>2.5203010497128142E-2</v>
      </c>
      <c r="AA37" s="31">
        <v>1.4307961845435146E-2</v>
      </c>
      <c r="AB37" s="32">
        <v>1.9708423326133984E-2</v>
      </c>
      <c r="AC37" s="33">
        <v>5.988891572084043E-3</v>
      </c>
      <c r="AD37" s="31">
        <v>-2.6868822569811046E-3</v>
      </c>
      <c r="AE37" s="32">
        <v>1.6367006041351218E-3</v>
      </c>
      <c r="AF37" s="39">
        <v>8.6898074799557357E-3</v>
      </c>
      <c r="AG37" s="37">
        <v>1.3951698258443113E-3</v>
      </c>
      <c r="AH37" s="38">
        <v>5.046257359125228E-3</v>
      </c>
      <c r="AI37" s="39">
        <v>3.522132317943738E-3</v>
      </c>
      <c r="AJ37" s="37">
        <v>-6.1013692049003421E-3</v>
      </c>
      <c r="AK37" s="38">
        <v>-1.267184698147017E-3</v>
      </c>
      <c r="AL37" s="39">
        <v>1.5177385695313017E-3</v>
      </c>
      <c r="AM37" s="37">
        <v>8.1206496519721227E-3</v>
      </c>
      <c r="AN37" s="38">
        <v>4.7878961984104684E-3</v>
      </c>
      <c r="AO37" s="39">
        <v>1.6101534381511851E-3</v>
      </c>
      <c r="AP37" s="37">
        <v>8.9662447257383704E-3</v>
      </c>
      <c r="AQ37" s="38">
        <v>5.265415038597121E-3</v>
      </c>
      <c r="AR37" s="39">
        <v>-3.4042553191488967E-3</v>
      </c>
      <c r="AS37" s="37">
        <v>2.661217507009539E-3</v>
      </c>
      <c r="AT37" s="38">
        <v>-3.7920982153438754E-4</v>
      </c>
      <c r="AU37" s="39">
        <v>-1.5845905683651185E-2</v>
      </c>
      <c r="AV37" s="37">
        <v>-1.4977013128584238E-2</v>
      </c>
      <c r="AW37" s="38">
        <v>-1.5411243094577642E-2</v>
      </c>
      <c r="AX37" s="39">
        <v>-2.6754724257616713E-2</v>
      </c>
      <c r="AY37" s="37">
        <v>-2.1604195736900311E-2</v>
      </c>
      <c r="AZ37" s="38">
        <v>-2.4177041442916658E-2</v>
      </c>
    </row>
    <row r="38" spans="1:52">
      <c r="A38" s="78" t="s">
        <v>11</v>
      </c>
      <c r="B38" s="98">
        <v>0.22283574898189973</v>
      </c>
      <c r="C38" s="31">
        <v>0.30261814170375501</v>
      </c>
      <c r="D38" s="98">
        <v>0.26662518293750259</v>
      </c>
      <c r="E38" s="33">
        <v>3.3083124826243981E-2</v>
      </c>
      <c r="F38" s="31">
        <v>-4.6478369681801635E-3</v>
      </c>
      <c r="G38" s="32">
        <v>1.1785598966741917E-2</v>
      </c>
      <c r="H38" s="98">
        <v>9.5084320057410299E-3</v>
      </c>
      <c r="I38" s="31">
        <v>-1.5948275862068928E-2</v>
      </c>
      <c r="J38" s="99">
        <v>-4.6274134354555851E-3</v>
      </c>
      <c r="K38" s="98">
        <v>2.6746045850364331E-2</v>
      </c>
      <c r="L38" s="31">
        <v>6.5703022339027584E-3</v>
      </c>
      <c r="M38" s="99">
        <v>1.5670086566207164E-2</v>
      </c>
      <c r="N38" s="98">
        <v>3.0549545651233245E-2</v>
      </c>
      <c r="O38" s="31">
        <v>2.342616768204242E-2</v>
      </c>
      <c r="P38" s="99">
        <v>2.6674032277157478E-2</v>
      </c>
      <c r="Q38" s="98">
        <v>4.4675848169297927E-2</v>
      </c>
      <c r="R38" s="31">
        <v>2.7496279498263831E-2</v>
      </c>
      <c r="S38" s="98">
        <v>3.5358776278873183E-2</v>
      </c>
      <c r="T38" s="33">
        <v>5.8922829581993463E-2</v>
      </c>
      <c r="U38" s="31">
        <v>6.3866473549899938E-2</v>
      </c>
      <c r="V38" s="32">
        <v>6.1583577712609916E-2</v>
      </c>
      <c r="W38" s="33">
        <v>8.5553784255674392E-2</v>
      </c>
      <c r="X38" s="31">
        <v>8.3371150729335541E-2</v>
      </c>
      <c r="Y38" s="32">
        <v>8.4376529827260738E-2</v>
      </c>
      <c r="Z38" s="33">
        <v>6.0699300699300629E-2</v>
      </c>
      <c r="AA38" s="31">
        <v>7.0731853270300959E-2</v>
      </c>
      <c r="AB38" s="32">
        <v>6.6105575440972508E-2</v>
      </c>
      <c r="AC38" s="33">
        <v>3.1975210970464074E-2</v>
      </c>
      <c r="AD38" s="31">
        <v>2.9173419773095732E-2</v>
      </c>
      <c r="AE38" s="32">
        <v>3.0458848794652216E-2</v>
      </c>
      <c r="AF38" s="39">
        <v>4.2292212355458991E-2</v>
      </c>
      <c r="AG38" s="37">
        <v>2.8237849579147545E-2</v>
      </c>
      <c r="AH38" s="38">
        <v>3.4695315251849213E-2</v>
      </c>
      <c r="AI38" s="39">
        <v>2.7827152926754417E-2</v>
      </c>
      <c r="AJ38" s="37">
        <v>1.3889622392394996E-2</v>
      </c>
      <c r="AK38" s="38">
        <v>2.0340425531914841E-2</v>
      </c>
      <c r="AL38" s="39">
        <v>1.6220406702844636E-2</v>
      </c>
      <c r="AM38" s="37">
        <v>1.3699343681633502E-2</v>
      </c>
      <c r="AN38" s="38">
        <v>1.4874746295215013E-2</v>
      </c>
      <c r="AO38" s="39">
        <v>7.2765682765096873E-3</v>
      </c>
      <c r="AP38" s="37">
        <v>0</v>
      </c>
      <c r="AQ38" s="38">
        <v>3.3970741329241161E-3</v>
      </c>
      <c r="AR38" s="39">
        <v>5.301485581124421E-3</v>
      </c>
      <c r="AS38" s="37">
        <v>-7.6563383176609934E-3</v>
      </c>
      <c r="AT38" s="38">
        <v>-1.5835745099109788E-3</v>
      </c>
      <c r="AU38" s="39">
        <v>-1.7964765878535016E-2</v>
      </c>
      <c r="AV38" s="37">
        <v>-1.3670256835128458E-2</v>
      </c>
      <c r="AW38" s="38">
        <v>-1.5696784073506942E-2</v>
      </c>
      <c r="AX38" s="39">
        <v>-3.9360321019709654E-2</v>
      </c>
      <c r="AY38" s="37">
        <v>-4.8299034019319564E-2</v>
      </c>
      <c r="AZ38" s="38">
        <v>-4.4090681780296737E-2</v>
      </c>
    </row>
    <row r="39" spans="1:52">
      <c r="A39" s="78" t="s">
        <v>12</v>
      </c>
      <c r="B39" s="98">
        <v>0.86929406492007821</v>
      </c>
      <c r="C39" s="31">
        <v>0.69964005456493816</v>
      </c>
      <c r="D39" s="98">
        <v>0.7747102972831692</v>
      </c>
      <c r="E39" s="33">
        <v>-4.41288600838734E-2</v>
      </c>
      <c r="F39" s="31">
        <v>-2.8037771953908219E-2</v>
      </c>
      <c r="G39" s="32">
        <v>-3.5537391999644674E-2</v>
      </c>
      <c r="H39" s="98">
        <v>-3.6095323561671111E-2</v>
      </c>
      <c r="I39" s="31">
        <v>-3.1457307939225299E-2</v>
      </c>
      <c r="J39" s="99">
        <v>-3.3599705225341392E-2</v>
      </c>
      <c r="K39" s="98">
        <v>-3.9981379952415463E-2</v>
      </c>
      <c r="L39" s="31">
        <v>-4.2907644719399007E-2</v>
      </c>
      <c r="M39" s="99">
        <v>-4.1559431894004351E-2</v>
      </c>
      <c r="N39" s="98">
        <v>-4.5471687947847617E-2</v>
      </c>
      <c r="O39" s="31">
        <v>-4.9494436492912852E-2</v>
      </c>
      <c r="P39" s="99">
        <v>-4.7637991049229278E-2</v>
      </c>
      <c r="Q39" s="98">
        <v>-2.6810408082632464E-2</v>
      </c>
      <c r="R39" s="31">
        <v>-2.8221693301598072E-2</v>
      </c>
      <c r="S39" s="98">
        <v>-2.7568922305764465E-2</v>
      </c>
      <c r="T39" s="33">
        <v>-8.1197076905231702E-3</v>
      </c>
      <c r="U39" s="31">
        <v>-2.7091872438268494E-2</v>
      </c>
      <c r="V39" s="32">
        <v>-1.8309707903780059E-2</v>
      </c>
      <c r="W39" s="33">
        <v>5.6484621681674563E-2</v>
      </c>
      <c r="X39" s="31">
        <v>3.760789149198529E-2</v>
      </c>
      <c r="Y39" s="32">
        <v>4.6436580429907615E-2</v>
      </c>
      <c r="Z39" s="33">
        <v>3.9406685853442536E-2</v>
      </c>
      <c r="AA39" s="31">
        <v>2.7084571202218299E-2</v>
      </c>
      <c r="AB39" s="32">
        <v>3.2902989755383638E-2</v>
      </c>
      <c r="AC39" s="33">
        <v>1.8317358892438795E-2</v>
      </c>
      <c r="AD39" s="31">
        <v>2.776840379887191E-2</v>
      </c>
      <c r="AE39" s="32">
        <v>2.3277585203552276E-2</v>
      </c>
      <c r="AF39" s="39">
        <v>2.7504706128425038E-2</v>
      </c>
      <c r="AG39" s="37">
        <v>1.7355410666541671E-2</v>
      </c>
      <c r="AH39" s="38">
        <v>2.2154637390895848E-2</v>
      </c>
      <c r="AI39" s="39">
        <v>2.8905852417302702E-2</v>
      </c>
      <c r="AJ39" s="37">
        <v>3.4533634561298321E-2</v>
      </c>
      <c r="AK39" s="38">
        <v>3.1858535523355602E-2</v>
      </c>
      <c r="AL39" s="39">
        <v>3.4226926501137678E-2</v>
      </c>
      <c r="AM39" s="37">
        <v>3.877350922542111E-2</v>
      </c>
      <c r="AN39" s="38">
        <v>3.6618529632408192E-2</v>
      </c>
      <c r="AO39" s="39">
        <v>3.6633189861310367E-2</v>
      </c>
      <c r="AP39" s="37">
        <v>4.2174360734511751E-2</v>
      </c>
      <c r="AQ39" s="38">
        <v>3.9554027771495859E-2</v>
      </c>
      <c r="AR39" s="39">
        <v>2.6711570400442808E-2</v>
      </c>
      <c r="AS39" s="37">
        <v>3.1740150673088774E-2</v>
      </c>
      <c r="AT39" s="38">
        <v>2.9368895076903101E-2</v>
      </c>
      <c r="AU39" s="39">
        <v>2.3275668389125981E-2</v>
      </c>
      <c r="AV39" s="37">
        <v>1.7237251615992433E-2</v>
      </c>
      <c r="AW39" s="38">
        <v>2.0077350635078206E-2</v>
      </c>
      <c r="AX39" s="39">
        <v>-1.6247310411452109E-2</v>
      </c>
      <c r="AY39" s="37">
        <v>-6.2367615909625362E-3</v>
      </c>
      <c r="AZ39" s="38">
        <v>-1.0959869061677785E-2</v>
      </c>
    </row>
    <row r="40" spans="1:52">
      <c r="A40" s="78" t="s">
        <v>13</v>
      </c>
      <c r="B40" s="98">
        <v>0.77469713265114759</v>
      </c>
      <c r="C40" s="31">
        <v>0.68144261422640251</v>
      </c>
      <c r="D40" s="98">
        <v>0.72455016403415295</v>
      </c>
      <c r="E40" s="33">
        <v>-6.167619047619044E-2</v>
      </c>
      <c r="F40" s="31">
        <v>-5.7998064426932117E-2</v>
      </c>
      <c r="G40" s="32">
        <v>-5.9747743829509647E-2</v>
      </c>
      <c r="H40" s="98">
        <v>-6.4025009134830113E-2</v>
      </c>
      <c r="I40" s="31">
        <v>-5.6175240331694409E-2</v>
      </c>
      <c r="J40" s="99">
        <v>-5.9901705695287633E-2</v>
      </c>
      <c r="K40" s="98">
        <v>-5.8081027153639275E-2</v>
      </c>
      <c r="L40" s="31">
        <v>-4.9722038642460054E-2</v>
      </c>
      <c r="M40" s="99">
        <v>-5.367283760788899E-2</v>
      </c>
      <c r="N40" s="98">
        <v>-3.0485839281602534E-2</v>
      </c>
      <c r="O40" s="31">
        <v>-2.9536900670921296E-2</v>
      </c>
      <c r="P40" s="99">
        <v>-2.9983318529430925E-2</v>
      </c>
      <c r="Q40" s="98">
        <v>-1.8049684130527766E-3</v>
      </c>
      <c r="R40" s="31">
        <v>-1.0243655678273345E-2</v>
      </c>
      <c r="S40" s="98">
        <v>-6.2758235622557557E-3</v>
      </c>
      <c r="T40" s="33">
        <v>5.7577920532951854E-3</v>
      </c>
      <c r="U40" s="31">
        <v>9.6682141488138029E-3</v>
      </c>
      <c r="V40" s="32">
        <v>7.8212792736098713E-3</v>
      </c>
      <c r="W40" s="33">
        <v>3.7992051476154476E-2</v>
      </c>
      <c r="X40" s="31">
        <v>3.3746730785455092E-2</v>
      </c>
      <c r="Y40" s="32">
        <v>3.5747736497033999E-2</v>
      </c>
      <c r="Z40" s="33">
        <v>6.0622635489311349E-3</v>
      </c>
      <c r="AA40" s="31">
        <v>9.4670692891536401E-3</v>
      </c>
      <c r="AB40" s="32">
        <v>7.8587576703628148E-3</v>
      </c>
      <c r="AC40" s="33">
        <v>-6.1616527727437198E-3</v>
      </c>
      <c r="AD40" s="31">
        <v>-1.4875899425984329E-2</v>
      </c>
      <c r="AE40" s="32">
        <v>-1.0766930143131792E-2</v>
      </c>
      <c r="AF40" s="39">
        <v>-1.4086433260393827E-2</v>
      </c>
      <c r="AG40" s="37">
        <v>-1.4197784160853488E-2</v>
      </c>
      <c r="AH40" s="38">
        <v>-1.4145035200621936E-2</v>
      </c>
      <c r="AI40" s="39">
        <v>-3.5603643593655754E-3</v>
      </c>
      <c r="AJ40" s="37">
        <v>-1.9896769896769917E-2</v>
      </c>
      <c r="AK40" s="38">
        <v>-1.2157455477426526E-2</v>
      </c>
      <c r="AL40" s="39">
        <v>4.4083526682134888E-3</v>
      </c>
      <c r="AM40" s="37">
        <v>-2.7180837509556133E-3</v>
      </c>
      <c r="AN40" s="38">
        <v>6.8742238779484488E-4</v>
      </c>
      <c r="AO40" s="39">
        <v>9.8868098868098997E-3</v>
      </c>
      <c r="AP40" s="37">
        <v>-1.703432416318984E-4</v>
      </c>
      <c r="AQ40" s="38">
        <v>4.6535333614021734E-3</v>
      </c>
      <c r="AR40" s="39">
        <v>2.0266251887094633E-2</v>
      </c>
      <c r="AS40" s="37">
        <v>2.2020615043870873E-2</v>
      </c>
      <c r="AT40" s="38">
        <v>2.1174757923991372E-2</v>
      </c>
      <c r="AU40" s="39">
        <v>4.5735808447673332E-3</v>
      </c>
      <c r="AV40" s="37">
        <v>1.466972285892898E-2</v>
      </c>
      <c r="AW40" s="38">
        <v>9.8062509449856616E-3</v>
      </c>
      <c r="AX40" s="39">
        <v>7.3647562935190702E-3</v>
      </c>
      <c r="AY40" s="37">
        <v>1.7373803754055839E-2</v>
      </c>
      <c r="AZ40" s="38">
        <v>1.2577271074415419E-2</v>
      </c>
    </row>
    <row r="41" spans="1:52">
      <c r="A41" s="78" t="s">
        <v>14</v>
      </c>
      <c r="B41" s="98">
        <v>0.72880955053175267</v>
      </c>
      <c r="C41" s="31">
        <v>0.6308020980832576</v>
      </c>
      <c r="D41" s="98">
        <v>0.67625086569331705</v>
      </c>
      <c r="E41" s="33">
        <v>-3.2661640088076371E-2</v>
      </c>
      <c r="F41" s="31">
        <v>-2.7952779986543552E-2</v>
      </c>
      <c r="G41" s="32">
        <v>-3.0204876180750628E-2</v>
      </c>
      <c r="H41" s="98">
        <v>-3.1488187618554875E-2</v>
      </c>
      <c r="I41" s="31">
        <v>-3.5930027686886468E-2</v>
      </c>
      <c r="J41" s="99">
        <v>-3.3811020253706081E-2</v>
      </c>
      <c r="K41" s="98">
        <v>-4.0702229185955452E-2</v>
      </c>
      <c r="L41" s="31">
        <v>-3.3320279355133486E-2</v>
      </c>
      <c r="M41" s="99">
        <v>-3.6850350793542708E-2</v>
      </c>
      <c r="N41" s="98">
        <v>-4.4767808753108929E-2</v>
      </c>
      <c r="O41" s="31">
        <v>-4.530569528375139E-2</v>
      </c>
      <c r="P41" s="99">
        <v>-4.504950495049509E-2</v>
      </c>
      <c r="Q41" s="98">
        <v>-4.2552364667936105E-2</v>
      </c>
      <c r="R41" s="31">
        <v>-3.0729516602425844E-2</v>
      </c>
      <c r="S41" s="98">
        <v>-3.6362289861512243E-2</v>
      </c>
      <c r="T41" s="33">
        <v>-3.6123061936845557E-2</v>
      </c>
      <c r="U41" s="31">
        <v>-3.8927398759576848E-2</v>
      </c>
      <c r="V41" s="32">
        <v>-3.7599907777436159E-2</v>
      </c>
      <c r="W41" s="33">
        <v>-1.0021896580764689E-2</v>
      </c>
      <c r="X41" s="31">
        <v>-1.3096458262156885E-2</v>
      </c>
      <c r="Y41" s="32">
        <v>-1.1638817352418562E-2</v>
      </c>
      <c r="Z41" s="33">
        <v>-9.6554657592513582E-3</v>
      </c>
      <c r="AA41" s="31">
        <v>-9.731517809062229E-3</v>
      </c>
      <c r="AB41" s="32">
        <v>-9.6954027631898088E-3</v>
      </c>
      <c r="AC41" s="33">
        <v>-3.8654812524163695E-4</v>
      </c>
      <c r="AD41" s="31">
        <v>6.2147989900962486E-4</v>
      </c>
      <c r="AE41" s="32">
        <v>1.4277555682462584E-4</v>
      </c>
      <c r="AF41" s="39">
        <v>1.8475552118243588E-2</v>
      </c>
      <c r="AG41" s="37">
        <v>4.0371103606227088E-3</v>
      </c>
      <c r="AH41" s="38">
        <v>1.0890180483328127E-2</v>
      </c>
      <c r="AI41" s="39">
        <v>1.8815389807627314E-2</v>
      </c>
      <c r="AJ41" s="37">
        <v>2.4705200077324463E-2</v>
      </c>
      <c r="AK41" s="38">
        <v>2.1888680425265816E-2</v>
      </c>
      <c r="AL41" s="39">
        <v>1.8509316770186413E-2</v>
      </c>
      <c r="AM41" s="37">
        <v>1.9280108662843354E-2</v>
      </c>
      <c r="AN41" s="38">
        <v>1.8912622892565345E-2</v>
      </c>
      <c r="AO41" s="39">
        <v>-7.927796072691784E-3</v>
      </c>
      <c r="AP41" s="37">
        <v>2.9613177864140638E-4</v>
      </c>
      <c r="AQ41" s="38">
        <v>-3.6231884057971175E-3</v>
      </c>
      <c r="AR41" s="39">
        <v>-6.9256618309974094E-3</v>
      </c>
      <c r="AS41" s="37">
        <v>-1.53202827221256E-2</v>
      </c>
      <c r="AT41" s="38">
        <v>-1.1336898395721939E-2</v>
      </c>
      <c r="AU41" s="39">
        <v>-1.6795279164775301E-2</v>
      </c>
      <c r="AV41" s="37">
        <v>-2.1233417264835186E-2</v>
      </c>
      <c r="AW41" s="38">
        <v>-1.9118052004248431E-2</v>
      </c>
      <c r="AX41" s="39">
        <v>-2.5728196088306898E-2</v>
      </c>
      <c r="AY41" s="37">
        <v>-3.7436645676547364E-2</v>
      </c>
      <c r="AZ41" s="38">
        <v>-3.1842791257268854E-2</v>
      </c>
    </row>
    <row r="42" spans="1:52">
      <c r="A42" s="78" t="s">
        <v>15</v>
      </c>
      <c r="B42" s="98">
        <v>0.54466724419490298</v>
      </c>
      <c r="C42" s="31">
        <v>0.48808977419741018</v>
      </c>
      <c r="D42" s="98">
        <v>0.51474938486675059</v>
      </c>
      <c r="E42" s="33">
        <v>-1.7302716688227693E-2</v>
      </c>
      <c r="F42" s="31">
        <v>-7.7779107335168574E-3</v>
      </c>
      <c r="G42" s="32">
        <v>-1.23546963386586E-2</v>
      </c>
      <c r="H42" s="98">
        <v>-2.6262958696725347E-2</v>
      </c>
      <c r="I42" s="31">
        <v>-2.5325615050651229E-2</v>
      </c>
      <c r="J42" s="99">
        <v>-2.5773763630355773E-2</v>
      </c>
      <c r="K42" s="98">
        <v>-1.7913272721127527E-2</v>
      </c>
      <c r="L42" s="31">
        <v>-2.4313288789903464E-2</v>
      </c>
      <c r="M42" s="99">
        <v>-2.1254946297343147E-2</v>
      </c>
      <c r="N42" s="98">
        <v>-2.2954881784079562E-2</v>
      </c>
      <c r="O42" s="31">
        <v>-1.1730391224399228E-2</v>
      </c>
      <c r="P42" s="99">
        <v>-1.7112493605505041E-2</v>
      </c>
      <c r="Q42" s="98">
        <v>-1.3666784078900984E-2</v>
      </c>
      <c r="R42" s="31">
        <v>-1.190170665982293E-2</v>
      </c>
      <c r="S42" s="98">
        <v>-1.2743024075753007E-2</v>
      </c>
      <c r="T42" s="33">
        <v>-7.3923291193486174E-3</v>
      </c>
      <c r="U42" s="31">
        <v>-3.1817148793870098E-3</v>
      </c>
      <c r="V42" s="32">
        <v>-5.1868101967587066E-3</v>
      </c>
      <c r="W42" s="33">
        <v>2.9501708940455895E-3</v>
      </c>
      <c r="X42" s="31">
        <v>-6.5140214311254496E-5</v>
      </c>
      <c r="Y42" s="32">
        <v>1.3675681219871283E-3</v>
      </c>
      <c r="Z42" s="33">
        <v>-9.900634932022867E-3</v>
      </c>
      <c r="AA42" s="31">
        <v>-8.2733461450766876E-3</v>
      </c>
      <c r="AB42" s="32">
        <v>-9.047765372665495E-3</v>
      </c>
      <c r="AC42" s="33">
        <v>-1.6847215680591332E-2</v>
      </c>
      <c r="AD42" s="31">
        <v>-2.0001970637501199E-2</v>
      </c>
      <c r="AE42" s="32">
        <v>-1.8501929437706677E-2</v>
      </c>
      <c r="AF42" s="39">
        <v>-3.0586674528301883E-2</v>
      </c>
      <c r="AG42" s="37">
        <v>-2.6007105033849509E-2</v>
      </c>
      <c r="AH42" s="38">
        <v>-2.8188296415909031E-2</v>
      </c>
      <c r="AI42" s="39">
        <v>-2.2998555462632075E-2</v>
      </c>
      <c r="AJ42" s="37">
        <v>-2.659830706764843E-2</v>
      </c>
      <c r="AK42" s="38">
        <v>-2.4888021962144236E-2</v>
      </c>
      <c r="AL42" s="39">
        <v>-1.6691957511380862E-2</v>
      </c>
      <c r="AM42" s="37">
        <v>-1.7604015695146469E-2</v>
      </c>
      <c r="AN42" s="38">
        <v>-1.716984626782736E-2</v>
      </c>
      <c r="AO42" s="39">
        <v>-1.3295346628679927E-2</v>
      </c>
      <c r="AP42" s="37">
        <v>-1.1946313554747956E-2</v>
      </c>
      <c r="AQ42" s="38">
        <v>-1.2588809528296552E-2</v>
      </c>
      <c r="AR42" s="39">
        <v>1.6843118383060851E-3</v>
      </c>
      <c r="AS42" s="37">
        <v>6.5552277941649528E-4</v>
      </c>
      <c r="AT42" s="38">
        <v>1.1451474377326409E-3</v>
      </c>
      <c r="AU42" s="39">
        <v>1.0369124829850307E-2</v>
      </c>
      <c r="AV42" s="37">
        <v>3.129890453834161E-3</v>
      </c>
      <c r="AW42" s="38">
        <v>6.5770660566200068E-3</v>
      </c>
      <c r="AX42" s="39">
        <v>4.0020604667749815E-3</v>
      </c>
      <c r="AY42" s="37">
        <v>1.4693611000254014E-2</v>
      </c>
      <c r="AZ42" s="38">
        <v>9.5833333333332771E-3</v>
      </c>
    </row>
    <row r="43" spans="1:52">
      <c r="A43" s="78" t="s">
        <v>16</v>
      </c>
      <c r="B43" s="98">
        <v>0.47059066359470725</v>
      </c>
      <c r="C43" s="31">
        <v>0.43183873448069576</v>
      </c>
      <c r="D43" s="98">
        <v>0.45058203572518729</v>
      </c>
      <c r="E43" s="33">
        <v>-1.898076741477539E-2</v>
      </c>
      <c r="F43" s="31">
        <v>-4.4821320411871923E-3</v>
      </c>
      <c r="G43" s="32">
        <v>-1.1591473861303658E-2</v>
      </c>
      <c r="H43" s="98">
        <v>-3.0481935442469354E-2</v>
      </c>
      <c r="I43" s="31">
        <v>-8.4266244828425929E-3</v>
      </c>
      <c r="J43" s="99">
        <v>-1.9160498454042885E-2</v>
      </c>
      <c r="K43" s="98">
        <v>-7.4463860206512855E-3</v>
      </c>
      <c r="L43" s="31">
        <v>-7.9153244362631936E-3</v>
      </c>
      <c r="M43" s="99">
        <v>-7.6897358742895605E-3</v>
      </c>
      <c r="N43" s="98">
        <v>-1.9572538428195174E-2</v>
      </c>
      <c r="O43" s="31">
        <v>-8.0403253239322847E-3</v>
      </c>
      <c r="P43" s="99">
        <v>-1.3589398023360233E-2</v>
      </c>
      <c r="Q43" s="98">
        <v>-1.4045708066929619E-2</v>
      </c>
      <c r="R43" s="31">
        <v>-9.4460205131402519E-3</v>
      </c>
      <c r="S43" s="98">
        <v>-1.1645874335160511E-2</v>
      </c>
      <c r="T43" s="33">
        <v>-7.0366665516884419E-3</v>
      </c>
      <c r="U43" s="31">
        <v>-7.2386227733367559E-4</v>
      </c>
      <c r="V43" s="32">
        <v>-3.7357031185715206E-3</v>
      </c>
      <c r="W43" s="33">
        <v>3.0569354222391709E-3</v>
      </c>
      <c r="X43" s="31">
        <v>3.401467670309577E-3</v>
      </c>
      <c r="Y43" s="32">
        <v>3.2376358650765269E-3</v>
      </c>
      <c r="Z43" s="33">
        <v>2.3203463203462782E-3</v>
      </c>
      <c r="AA43" s="31">
        <v>-1.9460748924950977E-3</v>
      </c>
      <c r="AB43" s="32">
        <v>8.232620937209667E-5</v>
      </c>
      <c r="AC43" s="33">
        <v>-9.6745214567062199E-4</v>
      </c>
      <c r="AD43" s="31">
        <v>5.6923609145516085E-3</v>
      </c>
      <c r="AE43" s="32">
        <v>2.5189746291509607E-3</v>
      </c>
      <c r="AF43" s="39">
        <v>-3.8389707408176266E-3</v>
      </c>
      <c r="AG43" s="37">
        <v>1.1570454687597209E-3</v>
      </c>
      <c r="AH43" s="38">
        <v>-1.2152663732509783E-3</v>
      </c>
      <c r="AI43" s="39">
        <v>-1.7359302850397107E-3</v>
      </c>
      <c r="AJ43" s="37">
        <v>-3.1860065594252474E-3</v>
      </c>
      <c r="AK43" s="38">
        <v>-2.4992600874741422E-3</v>
      </c>
      <c r="AL43" s="39">
        <v>-4.5212673460159891E-4</v>
      </c>
      <c r="AM43" s="37">
        <v>-8.3978316046752211E-3</v>
      </c>
      <c r="AN43" s="38">
        <v>-4.6319190320772696E-3</v>
      </c>
      <c r="AO43" s="39">
        <v>-5.6367432150312702E-3</v>
      </c>
      <c r="AP43" s="37">
        <v>-8.1529467530415678E-3</v>
      </c>
      <c r="AQ43" s="38">
        <v>-6.9553697110209534E-3</v>
      </c>
      <c r="AR43" s="39">
        <v>-1.7530967877388171E-2</v>
      </c>
      <c r="AS43" s="37">
        <v>-1.5643419250008006E-2</v>
      </c>
      <c r="AT43" s="38">
        <v>-1.6542983406987455E-2</v>
      </c>
      <c r="AU43" s="39">
        <v>-2.7460198739181485E-2</v>
      </c>
      <c r="AV43" s="37">
        <v>-2.1588555152770583E-2</v>
      </c>
      <c r="AW43" s="38">
        <v>-2.4384040153968778E-2</v>
      </c>
      <c r="AX43" s="39">
        <v>-3.0323005932762048E-2</v>
      </c>
      <c r="AY43" s="37">
        <v>-3.2915412352376827E-2</v>
      </c>
      <c r="AZ43" s="38">
        <v>-3.1685061267054837E-2</v>
      </c>
    </row>
    <row r="44" spans="1:52">
      <c r="A44" s="78" t="s">
        <v>17</v>
      </c>
      <c r="B44" s="98">
        <v>0.38292021932604259</v>
      </c>
      <c r="C44" s="31">
        <v>0.36227256174819811</v>
      </c>
      <c r="D44" s="98">
        <v>0.37258569700565536</v>
      </c>
      <c r="E44" s="33">
        <v>8.1192317286106208E-2</v>
      </c>
      <c r="F44" s="31">
        <v>9.5940026954177915E-2</v>
      </c>
      <c r="G44" s="32">
        <v>8.8518348048035378E-2</v>
      </c>
      <c r="H44" s="98">
        <v>6.6059137924404876E-2</v>
      </c>
      <c r="I44" s="31">
        <v>7.1823841364998753E-2</v>
      </c>
      <c r="J44" s="99">
        <v>6.8942320628879949E-2</v>
      </c>
      <c r="K44" s="98">
        <v>2.1785392245265989E-2</v>
      </c>
      <c r="L44" s="31">
        <v>4.338317019827187E-2</v>
      </c>
      <c r="M44" s="99">
        <v>3.2616513233601818E-2</v>
      </c>
      <c r="N44" s="98">
        <v>2.160330403473476E-2</v>
      </c>
      <c r="O44" s="31">
        <v>3.0033332187897388E-2</v>
      </c>
      <c r="P44" s="99">
        <v>2.5874978234372348E-2</v>
      </c>
      <c r="Q44" s="98">
        <v>2.232127431671338E-2</v>
      </c>
      <c r="R44" s="31">
        <v>3.669724770642202E-2</v>
      </c>
      <c r="S44" s="98">
        <v>2.963541313055873E-2</v>
      </c>
      <c r="T44" s="33">
        <v>-4.2924257275154254E-3</v>
      </c>
      <c r="U44" s="31">
        <v>8.2381335478680651E-3</v>
      </c>
      <c r="V44" s="32">
        <v>2.1265372061587406E-3</v>
      </c>
      <c r="W44" s="33">
        <v>-7.569585879158236E-3</v>
      </c>
      <c r="X44" s="31">
        <v>9.3836775078994794E-3</v>
      </c>
      <c r="Y44" s="32">
        <v>1.1679360431642305E-3</v>
      </c>
      <c r="Z44" s="33">
        <v>1.1629100112870994E-3</v>
      </c>
      <c r="AA44" s="31">
        <v>9.011857707509785E-3</v>
      </c>
      <c r="AB44" s="32">
        <v>5.2413657125958135E-3</v>
      </c>
      <c r="AC44" s="33">
        <v>-4.2021113047042702E-3</v>
      </c>
      <c r="AD44" s="31">
        <v>5.3901598245065241E-3</v>
      </c>
      <c r="AE44" s="32">
        <v>8.0090224089168771E-4</v>
      </c>
      <c r="AF44" s="39">
        <v>2.5387676684507365E-3</v>
      </c>
      <c r="AG44" s="37">
        <v>1.839037466492055E-3</v>
      </c>
      <c r="AH44" s="38">
        <v>2.1721378409276237E-3</v>
      </c>
      <c r="AI44" s="39">
        <v>-1.81370200533848E-3</v>
      </c>
      <c r="AJ44" s="37">
        <v>2.3956939734295357E-3</v>
      </c>
      <c r="AK44" s="38">
        <v>3.9111516712031502E-4</v>
      </c>
      <c r="AL44" s="39">
        <v>-2.4683739586547349E-3</v>
      </c>
      <c r="AM44" s="37">
        <v>-4.0350114842635509E-4</v>
      </c>
      <c r="AN44" s="38">
        <v>-1.3846579894766231E-3</v>
      </c>
      <c r="AO44" s="39">
        <v>-3.4711482283397155E-3</v>
      </c>
      <c r="AP44" s="37">
        <v>2.515137401024603E-3</v>
      </c>
      <c r="AQ44" s="38">
        <v>-3.2625362957161563E-4</v>
      </c>
      <c r="AR44" s="39">
        <v>2.4831011173955808E-3</v>
      </c>
      <c r="AS44" s="37">
        <v>2.0752028743109552E-3</v>
      </c>
      <c r="AT44" s="38">
        <v>2.2682027348976952E-3</v>
      </c>
      <c r="AU44" s="39">
        <v>-3.5778175313059268E-3</v>
      </c>
      <c r="AV44" s="37">
        <v>1.8236330479399765E-3</v>
      </c>
      <c r="AW44" s="38">
        <v>-7.3264844271503371E-4</v>
      </c>
      <c r="AX44" s="39">
        <v>-5.6622013534042281E-3</v>
      </c>
      <c r="AY44" s="37">
        <v>-1.0150561520424484E-2</v>
      </c>
      <c r="AZ44" s="38">
        <v>-8.0324556830031479E-3</v>
      </c>
    </row>
    <row r="45" spans="1:52" ht="15" customHeight="1">
      <c r="A45" s="78" t="s">
        <v>18</v>
      </c>
      <c r="B45" s="98">
        <v>0.28785326493492636</v>
      </c>
      <c r="C45" s="31">
        <v>0.24135927350563002</v>
      </c>
      <c r="D45" s="98">
        <v>0.26434633703978383</v>
      </c>
      <c r="E45" s="33">
        <v>4.7371131071571648E-2</v>
      </c>
      <c r="F45" s="31">
        <v>4.4401880550235084E-2</v>
      </c>
      <c r="G45" s="32">
        <v>4.5897199492912266E-2</v>
      </c>
      <c r="H45" s="98">
        <v>3.0971759436281276E-2</v>
      </c>
      <c r="I45" s="31">
        <v>4.1791708347226786E-2</v>
      </c>
      <c r="J45" s="99">
        <v>3.6335087187680859E-2</v>
      </c>
      <c r="K45" s="98">
        <v>4.4611635053512844E-2</v>
      </c>
      <c r="L45" s="31">
        <v>4.08620505707884E-2</v>
      </c>
      <c r="M45" s="99">
        <v>4.2743221690590083E-2</v>
      </c>
      <c r="N45" s="98">
        <v>5.5031446540880546E-2</v>
      </c>
      <c r="O45" s="31">
        <v>5.8118081180811743E-2</v>
      </c>
      <c r="P45" s="99">
        <v>5.656673804425405E-2</v>
      </c>
      <c r="Q45" s="98">
        <v>5.2449401471083013E-2</v>
      </c>
      <c r="R45" s="31">
        <v>7.6140656785818051E-2</v>
      </c>
      <c r="S45" s="98">
        <v>6.4250729847757482E-2</v>
      </c>
      <c r="T45" s="33">
        <v>8.1353919239905093E-2</v>
      </c>
      <c r="U45" s="31">
        <v>8.646142767125764E-2</v>
      </c>
      <c r="V45" s="32">
        <v>8.3926547268193152E-2</v>
      </c>
      <c r="W45" s="33">
        <v>8.5793942466100725E-2</v>
      </c>
      <c r="X45" s="31">
        <v>9.9341314884626497E-2</v>
      </c>
      <c r="Y45" s="32">
        <v>9.2633648456454498E-2</v>
      </c>
      <c r="Z45" s="33">
        <v>4.6840958605664396E-2</v>
      </c>
      <c r="AA45" s="31">
        <v>6.5757244601876597E-2</v>
      </c>
      <c r="AB45" s="32">
        <v>5.6449914817863434E-2</v>
      </c>
      <c r="AC45" s="33">
        <v>2.961944403151473E-2</v>
      </c>
      <c r="AD45" s="31">
        <v>4.0697263276995965E-2</v>
      </c>
      <c r="AE45" s="32">
        <v>3.5296249320529105E-2</v>
      </c>
      <c r="AF45" s="39">
        <v>3.4795163327919099E-2</v>
      </c>
      <c r="AG45" s="37">
        <v>4.3488601229912049E-2</v>
      </c>
      <c r="AH45" s="38">
        <v>3.9273338233749788E-2</v>
      </c>
      <c r="AI45" s="39">
        <v>-3.348564651714403E-3</v>
      </c>
      <c r="AJ45" s="37">
        <v>8.8887441799889721E-3</v>
      </c>
      <c r="AK45" s="38">
        <v>2.980701222592641E-3</v>
      </c>
      <c r="AL45" s="39">
        <v>-6.089665068421235E-3</v>
      </c>
      <c r="AM45" s="37">
        <v>6.9386174401342426E-3</v>
      </c>
      <c r="AN45" s="38">
        <v>6.8839302204537489E-4</v>
      </c>
      <c r="AO45" s="39">
        <v>5.493151167294652E-3</v>
      </c>
      <c r="AP45" s="37">
        <v>5.8972468831126612E-3</v>
      </c>
      <c r="AQ45" s="38">
        <v>5.7046979865771341E-3</v>
      </c>
      <c r="AR45" s="39">
        <v>2.8366310628611391E-3</v>
      </c>
      <c r="AS45" s="37">
        <v>1.0769475864266465E-2</v>
      </c>
      <c r="AT45" s="38">
        <v>6.9903236569903715E-3</v>
      </c>
      <c r="AU45" s="39">
        <v>-1.2571588210643636E-3</v>
      </c>
      <c r="AV45" s="37">
        <v>-1.5761434921035544E-3</v>
      </c>
      <c r="AW45" s="38">
        <v>-1.4248082307526388E-3</v>
      </c>
      <c r="AX45" s="39">
        <v>-6.6783216783217192E-3</v>
      </c>
      <c r="AY45" s="37">
        <v>1.3576232121996767E-3</v>
      </c>
      <c r="AZ45" s="38">
        <v>-2.4554941682013443E-3</v>
      </c>
    </row>
    <row r="46" spans="1:52">
      <c r="A46" s="78" t="s">
        <v>19</v>
      </c>
      <c r="B46" s="98">
        <v>0.10356782809290754</v>
      </c>
      <c r="C46" s="31">
        <v>7.2189801271513421E-2</v>
      </c>
      <c r="D46" s="98">
        <v>8.7414578890418815E-2</v>
      </c>
      <c r="E46" s="33">
        <v>5.8926580665711104E-2</v>
      </c>
      <c r="F46" s="31">
        <v>5.6392429509463105E-2</v>
      </c>
      <c r="G46" s="32">
        <v>5.7640277614398272E-2</v>
      </c>
      <c r="H46" s="98">
        <v>4.6773950970070644E-2</v>
      </c>
      <c r="I46" s="31">
        <v>4.087751371115167E-2</v>
      </c>
      <c r="J46" s="99">
        <v>4.3784525266006735E-2</v>
      </c>
      <c r="K46" s="98">
        <v>3.7643678160919514E-2</v>
      </c>
      <c r="L46" s="31">
        <v>3.1122664043838677E-2</v>
      </c>
      <c r="M46" s="99">
        <v>3.4346806848049916E-2</v>
      </c>
      <c r="N46" s="98">
        <v>4.0293547493769122E-2</v>
      </c>
      <c r="O46" s="31">
        <v>5.1509163998092244E-2</v>
      </c>
      <c r="P46" s="99">
        <v>4.5946224374163069E-2</v>
      </c>
      <c r="Q46" s="98">
        <v>5.5370690802608813E-2</v>
      </c>
      <c r="R46" s="31">
        <v>4.9569105164258387E-2</v>
      </c>
      <c r="S46" s="98">
        <v>5.2431136938179135E-2</v>
      </c>
      <c r="T46" s="33">
        <v>4.3952579139866277E-2</v>
      </c>
      <c r="U46" s="31">
        <v>5.3092974441289131E-2</v>
      </c>
      <c r="V46" s="32">
        <v>4.8571250311953973E-2</v>
      </c>
      <c r="W46" s="33">
        <v>5.2612503775294472E-2</v>
      </c>
      <c r="X46" s="31">
        <v>5.305428537929413E-2</v>
      </c>
      <c r="Y46" s="32">
        <v>5.2836700086276167E-2</v>
      </c>
      <c r="Z46" s="33">
        <v>5.9795707563411016E-2</v>
      </c>
      <c r="AA46" s="31">
        <v>5.7173077993653676E-2</v>
      </c>
      <c r="AB46" s="32">
        <v>5.8464494616971452E-2</v>
      </c>
      <c r="AC46" s="33">
        <v>6.7034871128438311E-2</v>
      </c>
      <c r="AD46" s="31">
        <v>6.3717746182201163E-2</v>
      </c>
      <c r="AE46" s="32">
        <v>6.5353195579048506E-2</v>
      </c>
      <c r="AF46" s="39">
        <v>6.2265299908657257E-2</v>
      </c>
      <c r="AG46" s="37">
        <v>8.5049504950495125E-2</v>
      </c>
      <c r="AH46" s="38">
        <v>7.3798426301809217E-2</v>
      </c>
      <c r="AI46" s="39">
        <v>8.9905890221181783E-2</v>
      </c>
      <c r="AJ46" s="37">
        <v>9.1751072178118509E-2</v>
      </c>
      <c r="AK46" s="38">
        <v>9.0849688455345357E-2</v>
      </c>
      <c r="AL46" s="39">
        <v>8.0955511724742468E-2</v>
      </c>
      <c r="AM46" s="37">
        <v>8.8637218437878751E-2</v>
      </c>
      <c r="AN46" s="38">
        <v>8.488790005134339E-2</v>
      </c>
      <c r="AO46" s="39">
        <v>3.7223258454302188E-2</v>
      </c>
      <c r="AP46" s="37">
        <v>6.3224568138195769E-2</v>
      </c>
      <c r="AQ46" s="38">
        <v>5.0579744439186003E-2</v>
      </c>
      <c r="AR46" s="39">
        <v>2.7443315089914044E-2</v>
      </c>
      <c r="AS46" s="37">
        <v>3.8451817886413719E-2</v>
      </c>
      <c r="AT46" s="38">
        <v>3.3166281885241178E-2</v>
      </c>
      <c r="AU46" s="39">
        <v>3.6793242523400105E-2</v>
      </c>
      <c r="AV46" s="37">
        <v>4.0122383700716302E-2</v>
      </c>
      <c r="AW46" s="38">
        <v>3.8532810115543992E-2</v>
      </c>
      <c r="AX46" s="39">
        <v>-5.2112004110242971E-3</v>
      </c>
      <c r="AY46" s="37">
        <v>6.4179703168871782E-3</v>
      </c>
      <c r="AZ46" s="38">
        <v>8.7466106883593575E-4</v>
      </c>
    </row>
    <row r="47" spans="1:52">
      <c r="A47" s="78" t="s">
        <v>20</v>
      </c>
      <c r="B47" s="98">
        <v>9.5948518829856333E-2</v>
      </c>
      <c r="C47" s="31">
        <v>4.1959483995102298E-2</v>
      </c>
      <c r="D47" s="98">
        <v>6.6281453813876512E-2</v>
      </c>
      <c r="E47" s="33">
        <v>1.5871631638615158E-2</v>
      </c>
      <c r="F47" s="31">
        <v>-3.534366070085726E-3</v>
      </c>
      <c r="G47" s="32">
        <v>5.4512416717140688E-3</v>
      </c>
      <c r="H47" s="98">
        <v>-1.2018198987037487E-2</v>
      </c>
      <c r="I47" s="31">
        <v>-1.7734510602973375E-2</v>
      </c>
      <c r="J47" s="99">
        <v>-1.5060240963855387E-2</v>
      </c>
      <c r="K47" s="98">
        <v>-4.9526457554956993E-3</v>
      </c>
      <c r="L47" s="31">
        <v>-1.1370620774431517E-2</v>
      </c>
      <c r="M47" s="99">
        <v>-8.3588175331295034E-3</v>
      </c>
      <c r="N47" s="98">
        <v>5.239259517988204E-3</v>
      </c>
      <c r="O47" s="31">
        <v>-1.8728629157600207E-2</v>
      </c>
      <c r="P47" s="99">
        <v>-7.4424342105262609E-3</v>
      </c>
      <c r="Q47" s="98">
        <v>1.1640027797081398E-2</v>
      </c>
      <c r="R47" s="31">
        <v>6.0188484992476088E-3</v>
      </c>
      <c r="S47" s="98">
        <v>8.6996147313476158E-3</v>
      </c>
      <c r="T47" s="33">
        <v>4.5079855744461605E-2</v>
      </c>
      <c r="U47" s="31">
        <v>2.8969534755569626E-2</v>
      </c>
      <c r="V47" s="32">
        <v>3.6675017454515624E-2</v>
      </c>
      <c r="W47" s="33">
        <v>5.6363486977240917E-2</v>
      </c>
      <c r="X47" s="31">
        <v>5.1947058373498667E-2</v>
      </c>
      <c r="Y47" s="32">
        <v>5.4076539101497456E-2</v>
      </c>
      <c r="Z47" s="33">
        <v>4.7833864820720162E-2</v>
      </c>
      <c r="AA47" s="31">
        <v>4.2109090909090874E-2</v>
      </c>
      <c r="AB47" s="32">
        <v>4.4875408727026667E-2</v>
      </c>
      <c r="AC47" s="33">
        <v>4.6763657957244575E-2</v>
      </c>
      <c r="AD47" s="31">
        <v>5.8273431502547268E-2</v>
      </c>
      <c r="AE47" s="32">
        <v>5.2695946188985987E-2</v>
      </c>
      <c r="AF47" s="39">
        <v>6.431711813927099E-2</v>
      </c>
      <c r="AG47" s="37">
        <v>5.9548931680295514E-2</v>
      </c>
      <c r="AH47" s="38">
        <v>6.1846511310052588E-2</v>
      </c>
      <c r="AI47" s="39">
        <v>4.0575654607235556E-2</v>
      </c>
      <c r="AJ47" s="37">
        <v>4.3256363975851198E-2</v>
      </c>
      <c r="AK47" s="38">
        <v>4.1961642425022427E-2</v>
      </c>
      <c r="AL47" s="39">
        <v>3.9377641183250045E-2</v>
      </c>
      <c r="AM47" s="37">
        <v>4.8084954062761032E-2</v>
      </c>
      <c r="AN47" s="38">
        <v>4.3885114268066738E-2</v>
      </c>
      <c r="AO47" s="39">
        <v>6.5853508285591111E-2</v>
      </c>
      <c r="AP47" s="37">
        <v>5.1229508196721341E-2</v>
      </c>
      <c r="AQ47" s="38">
        <v>5.8252714416733298E-2</v>
      </c>
      <c r="AR47" s="39">
        <v>6.9124956652410141E-2</v>
      </c>
      <c r="AS47" s="37">
        <v>7.0283734026424183E-2</v>
      </c>
      <c r="AT47" s="38">
        <v>6.972323175845685E-2</v>
      </c>
      <c r="AU47" s="39">
        <v>5.2870580603308515E-2</v>
      </c>
      <c r="AV47" s="37">
        <v>7.2548821208135106E-2</v>
      </c>
      <c r="AW47" s="38">
        <v>6.3035751620321934E-2</v>
      </c>
      <c r="AX47" s="39">
        <v>8.3898131033066425E-2</v>
      </c>
      <c r="AY47" s="37">
        <v>9.3584905660377249E-2</v>
      </c>
      <c r="AZ47" s="38">
        <v>8.8946799095289686E-2</v>
      </c>
    </row>
    <row r="48" spans="1:52">
      <c r="A48" s="78" t="s">
        <v>21</v>
      </c>
      <c r="B48" s="98">
        <v>7.0140461145090649E-2</v>
      </c>
      <c r="C48" s="31">
        <v>4.7602345895954468E-2</v>
      </c>
      <c r="D48" s="98">
        <v>5.5451040479800984E-2</v>
      </c>
      <c r="E48" s="33">
        <v>0.12176774800188062</v>
      </c>
      <c r="F48" s="31">
        <v>2.6173979984603468E-2</v>
      </c>
      <c r="G48" s="32">
        <v>5.9926958831341359E-2</v>
      </c>
      <c r="H48" s="98">
        <v>0.12349818385023759</v>
      </c>
      <c r="I48" s="31">
        <v>6.418271234475359E-3</v>
      </c>
      <c r="J48" s="99">
        <v>5.0169668493865727E-2</v>
      </c>
      <c r="K48" s="98">
        <v>7.9706540661526937E-2</v>
      </c>
      <c r="L48" s="31">
        <v>8.2822594003650885E-4</v>
      </c>
      <c r="M48" s="99">
        <v>3.2362298667727218E-2</v>
      </c>
      <c r="N48" s="98">
        <v>8.4878498214902676E-2</v>
      </c>
      <c r="O48" s="31">
        <v>1.3654419066534196E-2</v>
      </c>
      <c r="P48" s="99">
        <v>4.3434294794626016E-2</v>
      </c>
      <c r="Q48" s="98">
        <v>7.282377919320604E-2</v>
      </c>
      <c r="R48" s="31">
        <v>8.0822924320351763E-3</v>
      </c>
      <c r="S48" s="98">
        <v>3.6226867875767121E-2</v>
      </c>
      <c r="T48" s="33">
        <v>1.2072036414011444E-2</v>
      </c>
      <c r="U48" s="31">
        <v>-3.3203757693553992E-3</v>
      </c>
      <c r="V48" s="32">
        <v>3.6073750779370695E-3</v>
      </c>
      <c r="W48" s="33">
        <v>1.0168165819319563E-2</v>
      </c>
      <c r="X48" s="31">
        <v>-6.581620216137174E-3</v>
      </c>
      <c r="Y48" s="32">
        <v>1.0206345684491414E-3</v>
      </c>
      <c r="Z48" s="33">
        <v>7.1622144792875542E-3</v>
      </c>
      <c r="AA48" s="31">
        <v>4.0896450188121491E-4</v>
      </c>
      <c r="AB48" s="32">
        <v>3.5020835180423759E-3</v>
      </c>
      <c r="AC48" s="33">
        <v>1.2684989429175397E-2</v>
      </c>
      <c r="AD48" s="31">
        <v>-7.358351729213064E-4</v>
      </c>
      <c r="AE48" s="32">
        <v>5.4335821884525792E-3</v>
      </c>
      <c r="AF48" s="39">
        <v>1.565762004175375E-2</v>
      </c>
      <c r="AG48" s="37">
        <v>4.9091801669121082E-4</v>
      </c>
      <c r="AH48" s="38">
        <v>7.5131810193320714E-3</v>
      </c>
      <c r="AI48" s="39">
        <v>4.2791740633467246E-2</v>
      </c>
      <c r="AJ48" s="37">
        <v>3.1975793261367347E-2</v>
      </c>
      <c r="AK48" s="38">
        <v>3.7024115825738058E-2</v>
      </c>
      <c r="AL48" s="39">
        <v>4.6590807275333823E-2</v>
      </c>
      <c r="AM48" s="37">
        <v>3.73246691496949E-2</v>
      </c>
      <c r="AN48" s="38">
        <v>4.1673675357443152E-2</v>
      </c>
      <c r="AO48" s="39">
        <v>4.5972091430528161E-2</v>
      </c>
      <c r="AP48" s="37">
        <v>4.3468296409472806E-2</v>
      </c>
      <c r="AQ48" s="38">
        <v>4.4648984699850569E-2</v>
      </c>
      <c r="AR48" s="39">
        <v>5.0090031101653221E-2</v>
      </c>
      <c r="AS48" s="37">
        <v>5.0150084193572031E-2</v>
      </c>
      <c r="AT48" s="38">
        <v>5.0121729721374297E-2</v>
      </c>
      <c r="AU48" s="39">
        <v>5.0896336710833934E-2</v>
      </c>
      <c r="AV48" s="37">
        <v>5.1171221416620227E-2</v>
      </c>
      <c r="AW48" s="38">
        <v>5.1041436667402573E-2</v>
      </c>
      <c r="AX48" s="39">
        <v>4.3313802566194548E-2</v>
      </c>
      <c r="AY48" s="37">
        <v>4.0124684971481583E-2</v>
      </c>
      <c r="AZ48" s="38">
        <v>4.1630195021182814E-2</v>
      </c>
    </row>
    <row r="49" spans="1:52">
      <c r="A49" s="78" t="s">
        <v>29</v>
      </c>
      <c r="B49" s="98">
        <v>6.1500581849840863E-2</v>
      </c>
      <c r="C49" s="31">
        <v>5.6822627464919284E-2</v>
      </c>
      <c r="D49" s="98">
        <v>5.825801689420107E-2</v>
      </c>
      <c r="E49" s="33">
        <v>4.3150883289892805E-2</v>
      </c>
      <c r="F49" s="31">
        <v>5.6142158125160879E-2</v>
      </c>
      <c r="G49" s="32">
        <v>5.2143684820393998E-2</v>
      </c>
      <c r="H49" s="98">
        <v>5.8300943920044368E-2</v>
      </c>
      <c r="I49" s="31">
        <v>5.3035844915874097E-2</v>
      </c>
      <c r="J49" s="99">
        <v>5.4642494069806924E-2</v>
      </c>
      <c r="K49" s="98">
        <v>2.0461699895068186E-2</v>
      </c>
      <c r="L49" s="31">
        <v>2.2924626606460663E-2</v>
      </c>
      <c r="M49" s="99">
        <v>2.2170455458269789E-2</v>
      </c>
      <c r="N49" s="98">
        <v>9.3059125964010336E-2</v>
      </c>
      <c r="O49" s="31">
        <v>4.4934917940011365E-2</v>
      </c>
      <c r="P49" s="99">
        <v>5.9646365422396874E-2</v>
      </c>
      <c r="Q49" s="98">
        <v>9.2897460018814604E-2</v>
      </c>
      <c r="R49" s="31">
        <v>3.0545927209705281E-2</v>
      </c>
      <c r="S49" s="98">
        <v>5.020765351527734E-2</v>
      </c>
      <c r="T49" s="33">
        <v>0.16117925543361311</v>
      </c>
      <c r="U49" s="31">
        <v>3.0901828883750371E-2</v>
      </c>
      <c r="V49" s="32">
        <v>7.3652990608007896E-2</v>
      </c>
      <c r="W49" s="33">
        <v>0.13991845811712378</v>
      </c>
      <c r="X49" s="31">
        <v>1.7536704730831909E-2</v>
      </c>
      <c r="Y49" s="32">
        <v>6.0970797158642398E-2</v>
      </c>
      <c r="Z49" s="33">
        <v>0.13201105511298983</v>
      </c>
      <c r="AA49" s="31">
        <v>1.9939879759518941E-2</v>
      </c>
      <c r="AB49" s="32">
        <v>6.2674353728845E-2</v>
      </c>
      <c r="AC49" s="33">
        <v>9.9526066350710929E-2</v>
      </c>
      <c r="AD49" s="31">
        <v>3.6742312604381544E-2</v>
      </c>
      <c r="AE49" s="32">
        <v>6.2244778905611975E-2</v>
      </c>
      <c r="AF49" s="39">
        <v>9.0386624869383425E-2</v>
      </c>
      <c r="AG49" s="37">
        <v>1.5445844783473994E-2</v>
      </c>
      <c r="AH49" s="38">
        <v>4.6954802570157606E-2</v>
      </c>
      <c r="AI49" s="39">
        <v>6.2290368950645991E-3</v>
      </c>
      <c r="AJ49" s="37">
        <v>-9.3318402388953281E-4</v>
      </c>
      <c r="AK49" s="38">
        <v>2.2031053294166991E-3</v>
      </c>
      <c r="AL49" s="39">
        <v>1.5119047619047699E-2</v>
      </c>
      <c r="AM49" s="37">
        <v>-5.6043340183076218E-4</v>
      </c>
      <c r="AN49" s="38">
        <v>6.3330890819637276E-3</v>
      </c>
      <c r="AO49" s="39">
        <v>8.5610413979124722E-3</v>
      </c>
      <c r="AP49" s="37">
        <v>4.0186915887849839E-3</v>
      </c>
      <c r="AQ49" s="38">
        <v>6.0331825037707176E-3</v>
      </c>
      <c r="AR49" s="39">
        <v>1.3255813953488405E-2</v>
      </c>
      <c r="AS49" s="37">
        <v>-4.5611095597133389E-3</v>
      </c>
      <c r="AT49" s="38">
        <v>3.3603887711317615E-3</v>
      </c>
      <c r="AU49" s="39">
        <v>9.1806288730778007E-4</v>
      </c>
      <c r="AV49" s="37">
        <v>-4.9560501215635266E-3</v>
      </c>
      <c r="AW49" s="38">
        <v>-2.318631492168155E-3</v>
      </c>
      <c r="AX49" s="39">
        <v>4.6434304058702081E-2</v>
      </c>
      <c r="AY49" s="37">
        <v>3.1857908091344811E-2</v>
      </c>
      <c r="AZ49" s="38">
        <v>3.8423797965191353E-2</v>
      </c>
    </row>
    <row r="50" spans="1:52">
      <c r="A50" s="78" t="s">
        <v>30</v>
      </c>
      <c r="B50" s="98">
        <v>2.7591999851986238E-2</v>
      </c>
      <c r="C50" s="31">
        <v>2.9572147651006686E-2</v>
      </c>
      <c r="D50" s="98">
        <v>2.9056085630462025E-2</v>
      </c>
      <c r="E50" s="33">
        <v>5.2113491603937412E-2</v>
      </c>
      <c r="F50" s="31">
        <v>3.1778366266042024E-2</v>
      </c>
      <c r="G50" s="32">
        <v>3.7070524412296635E-2</v>
      </c>
      <c r="H50" s="98">
        <v>8.8057237204182126E-3</v>
      </c>
      <c r="I50" s="31">
        <v>-1.3820335636722803E-3</v>
      </c>
      <c r="J50" s="99">
        <v>1.3077593722754521E-3</v>
      </c>
      <c r="K50" s="98">
        <v>-2.4549918166939411E-2</v>
      </c>
      <c r="L50" s="31">
        <v>-1.7200474495848161E-2</v>
      </c>
      <c r="M50" s="99">
        <v>-1.9155420113191157E-2</v>
      </c>
      <c r="N50" s="98">
        <v>1.5100671140939603E-2</v>
      </c>
      <c r="O50" s="31">
        <v>-7.4431703882518185E-3</v>
      </c>
      <c r="P50" s="99">
        <v>-1.4795088030773451E-3</v>
      </c>
      <c r="Q50" s="98">
        <v>8.5950413223140565E-2</v>
      </c>
      <c r="R50" s="31">
        <v>4.7628698824483173E-2</v>
      </c>
      <c r="S50" s="98">
        <v>5.7934508816120944E-2</v>
      </c>
      <c r="T50" s="33">
        <v>6.7985794013191381E-2</v>
      </c>
      <c r="U50" s="31">
        <v>5.2041013735732333E-2</v>
      </c>
      <c r="V50" s="32">
        <v>5.6442577030812346E-2</v>
      </c>
      <c r="W50" s="33">
        <v>7.7909738717339749E-2</v>
      </c>
      <c r="X50" s="31">
        <v>6.8775285031261513E-2</v>
      </c>
      <c r="Y50" s="32">
        <v>7.1324406734720958E-2</v>
      </c>
      <c r="Z50" s="33">
        <v>6.0819744380784524E-2</v>
      </c>
      <c r="AA50" s="31">
        <v>5.0412938747419034E-2</v>
      </c>
      <c r="AB50" s="32">
        <v>5.3334983294146765E-2</v>
      </c>
      <c r="AC50" s="33">
        <v>0.11009555463232235</v>
      </c>
      <c r="AD50" s="31">
        <v>4.9467649467649366E-2</v>
      </c>
      <c r="AE50" s="32">
        <v>6.6611842105263053E-2</v>
      </c>
      <c r="AF50" s="39">
        <v>0.14258982035928147</v>
      </c>
      <c r="AG50" s="37">
        <v>5.4783830185734406E-2</v>
      </c>
      <c r="AH50" s="38">
        <v>8.0625619561625728E-2</v>
      </c>
      <c r="AI50" s="39">
        <v>0.19914837864395674</v>
      </c>
      <c r="AJ50" s="37">
        <v>2.7226990233796933E-2</v>
      </c>
      <c r="AK50" s="38">
        <v>8.0725716033024142E-2</v>
      </c>
      <c r="AL50" s="39">
        <v>0.1412182463807703</v>
      </c>
      <c r="AM50" s="37">
        <v>2.002304811293576E-2</v>
      </c>
      <c r="AN50" s="38">
        <v>6.1869282278600446E-2</v>
      </c>
      <c r="AO50" s="39">
        <v>0.14193393968405932</v>
      </c>
      <c r="AP50" s="37">
        <v>3.2622510944781746E-2</v>
      </c>
      <c r="AQ50" s="38">
        <v>7.318589572786216E-2</v>
      </c>
      <c r="AR50" s="39">
        <v>8.467826451477678E-2</v>
      </c>
      <c r="AS50" s="37">
        <v>4.1165207877461807E-2</v>
      </c>
      <c r="AT50" s="38">
        <v>5.834643714309351E-2</v>
      </c>
      <c r="AU50" s="39">
        <v>7.265700483091786E-2</v>
      </c>
      <c r="AV50" s="37">
        <v>2.613949822671735E-2</v>
      </c>
      <c r="AW50" s="38">
        <v>4.496402877697836E-2</v>
      </c>
      <c r="AX50" s="39">
        <v>1.3691226805981005E-2</v>
      </c>
      <c r="AY50" s="37">
        <v>7.680491551458335E-4</v>
      </c>
      <c r="AZ50" s="38">
        <v>6.1363466287509549E-3</v>
      </c>
    </row>
    <row r="51" spans="1:52">
      <c r="A51" s="78" t="s">
        <v>22</v>
      </c>
      <c r="B51" s="98">
        <v>0.11173738386610776</v>
      </c>
      <c r="C51" s="31">
        <v>8.3120549314892767E-2</v>
      </c>
      <c r="D51" s="98">
        <v>8.9426767557886144E-2</v>
      </c>
      <c r="E51" s="33">
        <v>6.2056737588652489E-2</v>
      </c>
      <c r="F51" s="31">
        <v>6.3786008230452662E-2</v>
      </c>
      <c r="G51" s="32">
        <v>6.3397129186602896E-2</v>
      </c>
      <c r="H51" s="98">
        <v>4.8414023372287174E-2</v>
      </c>
      <c r="I51" s="31">
        <v>4.4003868471953478E-2</v>
      </c>
      <c r="J51" s="99">
        <v>4.4994375703037104E-2</v>
      </c>
      <c r="K51" s="98">
        <v>6.0509554140127486E-2</v>
      </c>
      <c r="L51" s="31">
        <v>3.1032885595182913E-2</v>
      </c>
      <c r="M51" s="99">
        <v>3.7674919268030127E-2</v>
      </c>
      <c r="N51" s="98">
        <v>-7.5075075075075048E-3</v>
      </c>
      <c r="O51" s="31">
        <v>4.6720575022461741E-2</v>
      </c>
      <c r="P51" s="99">
        <v>3.4232365145228316E-2</v>
      </c>
      <c r="Q51" s="98">
        <v>-4.5385779122542047E-3</v>
      </c>
      <c r="R51" s="31">
        <v>1.3304721030042987E-2</v>
      </c>
      <c r="S51" s="98">
        <v>9.3614175860916582E-3</v>
      </c>
      <c r="T51" s="33">
        <v>8.5106382978723305E-2</v>
      </c>
      <c r="U51" s="31">
        <v>2.0330368487928796E-2</v>
      </c>
      <c r="V51" s="32">
        <v>3.4448492878436543E-2</v>
      </c>
      <c r="W51" s="33">
        <v>4.2016806722689148E-2</v>
      </c>
      <c r="X51" s="31">
        <v>7.8870900788710063E-3</v>
      </c>
      <c r="Y51" s="32">
        <v>1.5690041626641005E-2</v>
      </c>
      <c r="Z51" s="33">
        <v>6.7204301075269868E-3</v>
      </c>
      <c r="AA51" s="31">
        <v>2.883031301482708E-3</v>
      </c>
      <c r="AB51" s="32">
        <v>3.7831021437579881E-3</v>
      </c>
      <c r="AC51" s="33">
        <v>2.4032042723631575E-2</v>
      </c>
      <c r="AD51" s="31">
        <v>1.2731006160164204E-2</v>
      </c>
      <c r="AE51" s="32">
        <v>1.5389447236180853E-2</v>
      </c>
      <c r="AF51" s="39">
        <v>0.14471968709256844</v>
      </c>
      <c r="AG51" s="37">
        <v>8.4752635847526347E-2</v>
      </c>
      <c r="AH51" s="38">
        <v>9.8979276214042677E-2</v>
      </c>
      <c r="AI51" s="39">
        <v>8.8838268792710728E-2</v>
      </c>
      <c r="AJ51" s="37">
        <v>6.2429906542056157E-2</v>
      </c>
      <c r="AK51" s="38">
        <v>6.8955811989867666E-2</v>
      </c>
      <c r="AL51" s="39">
        <v>8.2635983263598334E-2</v>
      </c>
      <c r="AM51" s="37">
        <v>4.2223786066150515E-2</v>
      </c>
      <c r="AN51" s="38">
        <v>5.2395997893628143E-2</v>
      </c>
      <c r="AO51" s="39">
        <v>9.4685990338164272E-2</v>
      </c>
      <c r="AP51" s="37">
        <v>5.266711681296421E-2</v>
      </c>
      <c r="AQ51" s="38">
        <v>6.3547660745559176E-2</v>
      </c>
      <c r="AR51" s="39">
        <v>0.12444836716681373</v>
      </c>
      <c r="AS51" s="37">
        <v>5.9974342527260971E-2</v>
      </c>
      <c r="AT51" s="38">
        <v>7.715831569042586E-2</v>
      </c>
      <c r="AU51" s="39">
        <v>0.13343799058084782</v>
      </c>
      <c r="AV51" s="37">
        <v>2.8441754916792794E-2</v>
      </c>
      <c r="AW51" s="38">
        <v>5.7654509718279012E-2</v>
      </c>
      <c r="AX51" s="39">
        <v>0.19044321329639891</v>
      </c>
      <c r="AY51" s="37">
        <v>4.0011768167107942E-2</v>
      </c>
      <c r="AZ51" s="38">
        <v>8.4864753252116509E-2</v>
      </c>
    </row>
    <row r="52" spans="1:52">
      <c r="A52" s="78" t="s">
        <v>23</v>
      </c>
      <c r="B52" s="98">
        <v>0.16071428571428581</v>
      </c>
      <c r="C52" s="31">
        <v>6.5400843881856519E-2</v>
      </c>
      <c r="D52" s="98">
        <v>8.361774744027306E-2</v>
      </c>
      <c r="E52" s="33">
        <v>1.538461538461533E-2</v>
      </c>
      <c r="F52" s="31">
        <v>0.1207920792079209</v>
      </c>
      <c r="G52" s="32">
        <v>9.9212598425196807E-2</v>
      </c>
      <c r="H52" s="98">
        <v>-8.333333333333337E-2</v>
      </c>
      <c r="I52" s="31">
        <v>6.360424028268552E-2</v>
      </c>
      <c r="J52" s="99">
        <v>3.5816618911174825E-2</v>
      </c>
      <c r="K52" s="98">
        <v>-9.9173553719008267E-2</v>
      </c>
      <c r="L52" s="31">
        <v>-6.6445182724252483E-2</v>
      </c>
      <c r="M52" s="99">
        <v>-7.1922544951590561E-2</v>
      </c>
      <c r="N52" s="98">
        <v>0.15596330275229353</v>
      </c>
      <c r="O52" s="31">
        <v>2.8469750889679624E-2</v>
      </c>
      <c r="P52" s="99">
        <v>4.9180327868852514E-2</v>
      </c>
      <c r="Q52" s="98">
        <v>7.1428571428571397E-2</v>
      </c>
      <c r="R52" s="31">
        <v>6.7474048442906609E-2</v>
      </c>
      <c r="S52" s="98">
        <v>6.8181818181818121E-2</v>
      </c>
      <c r="T52" s="33">
        <v>5.9259259259259345E-2</v>
      </c>
      <c r="U52" s="31">
        <v>4.0518638573743937E-2</v>
      </c>
      <c r="V52" s="32">
        <v>4.3882978723404298E-2</v>
      </c>
      <c r="W52" s="33">
        <v>-2.0979020979020935E-2</v>
      </c>
      <c r="X52" s="31">
        <v>9.1900311526479816E-2</v>
      </c>
      <c r="Y52" s="32">
        <v>7.1337579617834379E-2</v>
      </c>
      <c r="Z52" s="33">
        <v>6.4285714285714279E-2</v>
      </c>
      <c r="AA52" s="31">
        <v>4.564907275320973E-2</v>
      </c>
      <c r="AB52" s="32">
        <v>4.8751486325802507E-2</v>
      </c>
      <c r="AC52" s="33">
        <v>7.3825503355704702E-2</v>
      </c>
      <c r="AD52" s="31">
        <v>7.0941336971350522E-2</v>
      </c>
      <c r="AE52" s="32">
        <v>7.1428571428571397E-2</v>
      </c>
      <c r="AF52" s="39">
        <v>0.125</v>
      </c>
      <c r="AG52" s="37">
        <v>3.566878980891719E-2</v>
      </c>
      <c r="AH52" s="38">
        <v>5.0793650793650835E-2</v>
      </c>
      <c r="AI52" s="39">
        <v>8.3333333333333259E-2</v>
      </c>
      <c r="AJ52" s="37">
        <v>2.583025830258312E-2</v>
      </c>
      <c r="AK52" s="38">
        <v>3.6253776435045237E-2</v>
      </c>
      <c r="AL52" s="39">
        <v>7.1794871794871762E-2</v>
      </c>
      <c r="AM52" s="37">
        <v>-1.5587529976019199E-2</v>
      </c>
      <c r="AN52" s="38">
        <v>9.7181729834794339E-4</v>
      </c>
      <c r="AO52" s="39">
        <v>-3.8277511961722466E-2</v>
      </c>
      <c r="AP52" s="37">
        <v>3.4104750304506659E-2</v>
      </c>
      <c r="AQ52" s="38">
        <v>1.9417475728155331E-2</v>
      </c>
      <c r="AR52" s="39">
        <v>0.16915422885572129</v>
      </c>
      <c r="AS52" s="37">
        <v>-8.2449941107184399E-3</v>
      </c>
      <c r="AT52" s="38">
        <v>2.5714285714285801E-2</v>
      </c>
      <c r="AU52" s="39">
        <v>3.4042553191489411E-2</v>
      </c>
      <c r="AV52" s="37">
        <v>3.562945368171011E-2</v>
      </c>
      <c r="AW52" s="38">
        <v>3.5283194057567302E-2</v>
      </c>
      <c r="AX52" s="39">
        <v>0.11934156378600824</v>
      </c>
      <c r="AY52" s="37">
        <v>6.0779816513761409E-2</v>
      </c>
      <c r="AZ52" s="38">
        <v>7.3542600896860932E-2</v>
      </c>
    </row>
    <row r="53" spans="1:52" ht="13.8" thickBot="1">
      <c r="A53" s="80" t="s">
        <v>25</v>
      </c>
      <c r="B53" s="100">
        <v>0.47852421109886345</v>
      </c>
      <c r="C53" s="106">
        <v>0.42328156395075389</v>
      </c>
      <c r="D53" s="100">
        <v>0.44928921233239949</v>
      </c>
      <c r="E53" s="105">
        <v>-1.6760896827701099E-3</v>
      </c>
      <c r="F53" s="106">
        <v>1.3940404769610115E-3</v>
      </c>
      <c r="G53" s="107">
        <v>-8.0500251563253578E-5</v>
      </c>
      <c r="H53" s="100">
        <v>-9.3868703736460501E-3</v>
      </c>
      <c r="I53" s="106">
        <v>-9.4602022411702791E-3</v>
      </c>
      <c r="J53" s="101">
        <v>-9.4250381688169016E-3</v>
      </c>
      <c r="K53" s="100">
        <v>-1.0949700381332805E-2</v>
      </c>
      <c r="L53" s="106">
        <v>-1.1388162334294405E-2</v>
      </c>
      <c r="M53" s="101">
        <v>-1.1177903105489051E-2</v>
      </c>
      <c r="N53" s="100">
        <v>-6.9002025691397018E-3</v>
      </c>
      <c r="O53" s="106">
        <v>-6.1658402297100068E-3</v>
      </c>
      <c r="P53" s="101">
        <v>-6.5180762501908518E-3</v>
      </c>
      <c r="Q53" s="100">
        <v>4.3907353942571614E-3</v>
      </c>
      <c r="R53" s="106">
        <v>4.325269335997417E-3</v>
      </c>
      <c r="S53" s="100">
        <v>4.3566579750182743E-3</v>
      </c>
      <c r="T53" s="130">
        <v>1.1893659578123383E-2</v>
      </c>
      <c r="U53" s="131">
        <v>1.0636614369037289E-2</v>
      </c>
      <c r="V53" s="132">
        <v>1.1239343143427005E-2</v>
      </c>
      <c r="W53" s="130">
        <v>2.9513504664255397E-2</v>
      </c>
      <c r="X53" s="131">
        <v>2.7441309040476813E-2</v>
      </c>
      <c r="Y53" s="132">
        <v>2.8435529502461865E-2</v>
      </c>
      <c r="Z53" s="130">
        <v>1.973885695439126E-2</v>
      </c>
      <c r="AA53" s="131">
        <v>1.9145461967614574E-2</v>
      </c>
      <c r="AB53" s="132">
        <v>1.9430465861613344E-2</v>
      </c>
      <c r="AC53" s="130">
        <v>1.323179905685179E-2</v>
      </c>
      <c r="AD53" s="131">
        <v>1.3634725022364069E-2</v>
      </c>
      <c r="AE53" s="132">
        <v>1.3441143662628496E-2</v>
      </c>
      <c r="AF53" s="141">
        <v>1.4777595056844506E-2</v>
      </c>
      <c r="AG53" s="147">
        <v>1.2745296911675918E-2</v>
      </c>
      <c r="AH53" s="148">
        <v>1.3721490567587535E-2</v>
      </c>
      <c r="AI53" s="141">
        <v>1.491627674453877E-2</v>
      </c>
      <c r="AJ53" s="147">
        <v>1.248344947961777E-2</v>
      </c>
      <c r="AK53" s="148">
        <v>1.3653250648563153E-2</v>
      </c>
      <c r="AL53" s="141">
        <v>1.5914656925822834E-2</v>
      </c>
      <c r="AM53" s="147">
        <v>1.5068289023400183E-2</v>
      </c>
      <c r="AN53" s="148">
        <v>1.547576382939897E-2</v>
      </c>
      <c r="AO53" s="141">
        <v>1.2252258141840722E-2</v>
      </c>
      <c r="AP53" s="147">
        <v>1.2267997661310037E-2</v>
      </c>
      <c r="AQ53" s="148">
        <v>1.2260416762331694E-2</v>
      </c>
      <c r="AR53" s="141">
        <v>1.2580258009655232E-2</v>
      </c>
      <c r="AS53" s="147">
        <v>1.2459368905335833E-2</v>
      </c>
      <c r="AT53" s="148">
        <v>1.2517594361509454E-2</v>
      </c>
      <c r="AU53" s="141">
        <v>5.7854468241165247E-3</v>
      </c>
      <c r="AV53" s="147">
        <v>6.5222276827940906E-3</v>
      </c>
      <c r="AW53" s="148">
        <v>6.1673399794166528E-3</v>
      </c>
      <c r="AX53" s="141">
        <v>-1.4320969386946159E-3</v>
      </c>
      <c r="AY53" s="147">
        <v>3.1651470689264549E-4</v>
      </c>
      <c r="AZ53" s="148">
        <v>-5.2542523822241005E-4</v>
      </c>
    </row>
    <row r="54" spans="1:52" ht="13.8" thickTop="1"/>
  </sheetData>
  <mergeCells count="34">
    <mergeCell ref="AX5:AZ5"/>
    <mergeCell ref="AX31:AZ31"/>
    <mergeCell ref="AR5:AT5"/>
    <mergeCell ref="AR31:AT31"/>
    <mergeCell ref="AU5:AW5"/>
    <mergeCell ref="AU31:AW31"/>
    <mergeCell ref="AL5:AN5"/>
    <mergeCell ref="AL31:AN31"/>
    <mergeCell ref="AO5:AQ5"/>
    <mergeCell ref="AO31:AQ31"/>
    <mergeCell ref="AI5:AK5"/>
    <mergeCell ref="AI31:AK31"/>
    <mergeCell ref="AF5:AH5"/>
    <mergeCell ref="AF31:AH31"/>
    <mergeCell ref="H31:J31"/>
    <mergeCell ref="N5:P5"/>
    <mergeCell ref="N31:P31"/>
    <mergeCell ref="K5:M5"/>
    <mergeCell ref="W5:Y5"/>
    <mergeCell ref="W31:Y31"/>
    <mergeCell ref="T5:V5"/>
    <mergeCell ref="T31:V31"/>
    <mergeCell ref="Q31:S31"/>
    <mergeCell ref="H5:J5"/>
    <mergeCell ref="Q5:S5"/>
    <mergeCell ref="K31:M31"/>
    <mergeCell ref="B31:D31"/>
    <mergeCell ref="B5:D5"/>
    <mergeCell ref="E5:G5"/>
    <mergeCell ref="E31:G31"/>
    <mergeCell ref="AC5:AE5"/>
    <mergeCell ref="AC31:AE31"/>
    <mergeCell ref="Z5:AB5"/>
    <mergeCell ref="Z31:AB31"/>
  </mergeCells>
  <phoneticPr fontId="6" type="noConversion"/>
  <conditionalFormatting sqref="S33:S52 M33:M52 P33:P52">
    <cfRule type="cellIs" priority="1" stopIfTrue="1" operator="lessThan">
      <formula>0</formula>
    </cfRule>
    <cfRule type="cellIs" priority="2" stopIfTrue="1" operator="greaterThan">
      <formula>0</formula>
    </cfRule>
  </conditionalFormatting>
  <pageMargins left="0.70866141732283472" right="0.70866141732283472" top="0.74803149606299213" bottom="0.74803149606299213" header="0.31496062992125984" footer="0.31496062992125984"/>
  <pageSetup paperSize="9" scale="69" orientation="landscape" r:id="rId1"/>
  <headerFooter>
    <oddFooter>&amp;RAustralian Prudential Regulation Authority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F54"/>
  <sheetViews>
    <sheetView showGridLines="0" zoomScaleNormal="100" zoomScaleSheetLayoutView="100" workbookViewId="0"/>
  </sheetViews>
  <sheetFormatPr defaultColWidth="10.6640625" defaultRowHeight="13.2"/>
  <cols>
    <col min="1" max="1" width="11" style="10" customWidth="1"/>
    <col min="2" max="26" width="11" style="10" hidden="1" customWidth="1"/>
    <col min="27" max="28" width="10.6640625" style="10" hidden="1" customWidth="1"/>
    <col min="29" max="29" width="11" style="10" hidden="1" customWidth="1"/>
    <col min="30" max="31" width="10.6640625" style="10" hidden="1" customWidth="1"/>
    <col min="32" max="32" width="11" style="10" hidden="1" customWidth="1"/>
    <col min="33" max="34" width="10.6640625" style="10" hidden="1" customWidth="1"/>
    <col min="35" max="35" width="11" style="10" hidden="1" customWidth="1"/>
    <col min="36" max="37" width="10.6640625" style="10" hidden="1" customWidth="1"/>
    <col min="38" max="38" width="11" style="10" customWidth="1"/>
    <col min="39" max="40" width="10.6640625" style="10" customWidth="1"/>
    <col min="41" max="41" width="11" style="10" customWidth="1"/>
    <col min="42" max="46" width="10.6640625" style="10" customWidth="1"/>
    <col min="47" max="47" width="11" style="10" customWidth="1"/>
    <col min="48" max="49" width="10.6640625" style="10" customWidth="1"/>
    <col min="50" max="50" width="11" style="10" customWidth="1"/>
    <col min="51" max="52" width="10.6640625" style="10" customWidth="1"/>
    <col min="79" max="16384" width="10.6640625" style="10"/>
  </cols>
  <sheetData>
    <row r="1" spans="1:84" s="40" customFormat="1" ht="17.399999999999999">
      <c r="A1" s="184" t="s">
        <v>77</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2"/>
      <c r="AJ1" s="211"/>
      <c r="AK1" s="211"/>
      <c r="AL1" s="215"/>
      <c r="AM1" s="211"/>
      <c r="AN1" s="211"/>
      <c r="AO1" s="212"/>
      <c r="AP1" s="211"/>
      <c r="AQ1" s="211"/>
      <c r="AR1" s="285"/>
      <c r="AS1" s="211"/>
      <c r="AT1" s="211"/>
      <c r="AU1" s="285"/>
      <c r="AV1" s="211"/>
      <c r="AW1" s="211"/>
      <c r="AX1" s="302" t="s">
        <v>86</v>
      </c>
      <c r="AY1" s="211"/>
      <c r="AZ1" s="211"/>
      <c r="BA1"/>
      <c r="BB1"/>
      <c r="BC1"/>
      <c r="BD1"/>
      <c r="BE1"/>
      <c r="BF1"/>
      <c r="BG1"/>
      <c r="BH1"/>
      <c r="BI1"/>
      <c r="BJ1"/>
      <c r="BK1"/>
      <c r="BL1"/>
      <c r="BM1"/>
      <c r="BN1"/>
      <c r="BO1"/>
      <c r="BP1"/>
      <c r="BQ1"/>
      <c r="BR1"/>
      <c r="BS1"/>
      <c r="BT1"/>
      <c r="BU1"/>
      <c r="BV1"/>
      <c r="BW1"/>
      <c r="BX1"/>
      <c r="BY1"/>
      <c r="BZ1"/>
    </row>
    <row r="2" spans="1:84">
      <c r="A2" s="5" t="s">
        <v>48</v>
      </c>
      <c r="C2" s="13"/>
      <c r="D2" s="57"/>
      <c r="E2" s="14"/>
      <c r="F2" s="57"/>
      <c r="G2" s="57"/>
      <c r="H2" s="57"/>
      <c r="I2" s="57"/>
      <c r="J2" s="57"/>
      <c r="K2" s="57"/>
      <c r="L2" s="57"/>
      <c r="M2" s="57"/>
      <c r="N2" s="57"/>
      <c r="O2" s="57"/>
      <c r="P2" s="57"/>
      <c r="Q2" s="57"/>
      <c r="R2" s="115"/>
      <c r="S2"/>
      <c r="T2" s="57"/>
      <c r="U2" s="115"/>
      <c r="V2"/>
      <c r="W2" s="57"/>
      <c r="X2" s="115"/>
      <c r="Y2"/>
      <c r="Z2" s="57"/>
      <c r="AA2" s="115"/>
      <c r="AB2"/>
      <c r="AC2" s="57"/>
      <c r="AD2" s="115"/>
      <c r="AE2"/>
      <c r="AF2" s="57"/>
      <c r="AG2" s="115"/>
      <c r="AH2"/>
      <c r="AI2" s="172"/>
      <c r="AJ2" s="115"/>
      <c r="AK2"/>
      <c r="AL2" s="172"/>
      <c r="AM2" s="115"/>
      <c r="AN2"/>
      <c r="AO2" s="172"/>
      <c r="AP2" s="115"/>
      <c r="AQ2"/>
      <c r="AR2"/>
      <c r="AS2"/>
      <c r="AT2"/>
      <c r="AU2" s="172"/>
      <c r="AV2" s="115"/>
      <c r="AW2"/>
      <c r="AX2" s="172"/>
      <c r="AY2" s="115"/>
      <c r="AZ2"/>
    </row>
    <row r="3" spans="1:84">
      <c r="A3" s="65" t="s">
        <v>78</v>
      </c>
      <c r="B3" s="4"/>
      <c r="C3" s="4"/>
      <c r="E3" s="4"/>
      <c r="F3" s="4"/>
      <c r="G3" s="4"/>
      <c r="H3" s="4"/>
      <c r="I3" s="4"/>
      <c r="J3" s="4"/>
      <c r="K3" s="4"/>
      <c r="L3" s="4"/>
      <c r="M3" s="4"/>
      <c r="N3" s="4"/>
      <c r="O3" s="4"/>
      <c r="P3" s="4"/>
      <c r="Q3" s="4"/>
      <c r="R3" s="115"/>
      <c r="S3"/>
      <c r="T3" s="4"/>
      <c r="U3" s="115"/>
      <c r="V3"/>
      <c r="W3" s="4"/>
      <c r="X3" s="115"/>
      <c r="Y3"/>
      <c r="Z3" s="4"/>
      <c r="AA3" s="115"/>
      <c r="AB3"/>
      <c r="AC3" s="4"/>
      <c r="AD3" s="115"/>
      <c r="AE3"/>
      <c r="AF3" s="4"/>
      <c r="AG3" s="115"/>
      <c r="AH3"/>
      <c r="AI3" s="4"/>
      <c r="AJ3" s="115"/>
      <c r="AK3"/>
      <c r="AL3" s="4"/>
      <c r="AM3" s="115"/>
      <c r="AN3"/>
      <c r="AO3" s="4"/>
      <c r="AP3" s="115"/>
      <c r="AQ3"/>
      <c r="AR3"/>
      <c r="AS3"/>
      <c r="AT3"/>
      <c r="AU3" s="4"/>
      <c r="AV3" s="115"/>
      <c r="AW3"/>
      <c r="AX3" s="4"/>
      <c r="AY3" s="115"/>
      <c r="AZ3"/>
    </row>
    <row r="4" spans="1:84" ht="6.9" customHeight="1" thickBot="1">
      <c r="A4" s="16" t="s">
        <v>4</v>
      </c>
      <c r="B4" s="4" t="s">
        <v>4</v>
      </c>
      <c r="C4" s="18"/>
      <c r="D4" s="4"/>
      <c r="E4" s="4"/>
      <c r="F4" s="4"/>
      <c r="G4" s="4"/>
      <c r="H4" s="4"/>
      <c r="I4" s="4"/>
      <c r="J4" s="4"/>
      <c r="K4" s="4"/>
      <c r="L4" s="4"/>
      <c r="M4" s="4"/>
      <c r="N4" s="4"/>
      <c r="O4" s="4"/>
      <c r="P4" s="4"/>
      <c r="Q4" s="111"/>
      <c r="R4" s="112"/>
      <c r="S4"/>
      <c r="T4" s="111"/>
      <c r="U4" s="112"/>
      <c r="V4"/>
      <c r="W4" s="111"/>
      <c r="X4" s="112"/>
      <c r="Y4"/>
      <c r="Z4" s="111"/>
      <c r="AA4" s="112"/>
      <c r="AB4"/>
      <c r="AC4" s="111"/>
      <c r="AD4" s="112"/>
      <c r="AE4"/>
      <c r="AF4" s="111"/>
      <c r="AG4" s="112"/>
      <c r="AH4"/>
      <c r="AI4" s="111"/>
      <c r="AJ4" s="112"/>
      <c r="AK4"/>
      <c r="AL4" s="111"/>
      <c r="AM4" s="112"/>
      <c r="AN4"/>
      <c r="AO4" s="111"/>
      <c r="AP4" s="112"/>
      <c r="AQ4"/>
      <c r="AR4"/>
      <c r="AS4"/>
      <c r="AT4"/>
      <c r="AU4" s="111"/>
      <c r="AV4" s="112"/>
      <c r="AW4"/>
      <c r="AX4" s="111"/>
      <c r="AY4" s="112"/>
      <c r="AZ4"/>
    </row>
    <row r="5" spans="1:84" ht="14.1" customHeight="1" thickTop="1">
      <c r="A5" s="19" t="s">
        <v>4</v>
      </c>
      <c r="B5" s="343">
        <v>35429</v>
      </c>
      <c r="C5" s="341"/>
      <c r="D5" s="342"/>
      <c r="E5" s="343">
        <v>35794</v>
      </c>
      <c r="F5" s="341"/>
      <c r="G5" s="342"/>
      <c r="H5" s="341">
        <v>36159</v>
      </c>
      <c r="I5" s="341"/>
      <c r="J5" s="342"/>
      <c r="K5" s="341">
        <v>36524</v>
      </c>
      <c r="L5" s="341"/>
      <c r="M5" s="342"/>
      <c r="N5" s="341">
        <v>36890</v>
      </c>
      <c r="O5" s="341"/>
      <c r="P5" s="342"/>
      <c r="Q5" s="341">
        <v>37255</v>
      </c>
      <c r="R5" s="341"/>
      <c r="S5" s="342"/>
      <c r="T5" s="341">
        <v>37620</v>
      </c>
      <c r="U5" s="341"/>
      <c r="V5" s="342"/>
      <c r="W5" s="341">
        <v>37985</v>
      </c>
      <c r="X5" s="341"/>
      <c r="Y5" s="342"/>
      <c r="Z5" s="341">
        <v>38351</v>
      </c>
      <c r="AA5" s="341"/>
      <c r="AB5" s="342"/>
      <c r="AC5" s="341">
        <v>38716</v>
      </c>
      <c r="AD5" s="341"/>
      <c r="AE5" s="342"/>
      <c r="AF5" s="341">
        <v>39081</v>
      </c>
      <c r="AG5" s="341"/>
      <c r="AH5" s="342"/>
      <c r="AI5" s="338">
        <v>39446</v>
      </c>
      <c r="AJ5" s="336"/>
      <c r="AK5" s="337"/>
      <c r="AL5" s="338">
        <v>39812</v>
      </c>
      <c r="AM5" s="336"/>
      <c r="AN5" s="337"/>
      <c r="AO5" s="338">
        <v>40177</v>
      </c>
      <c r="AP5" s="336"/>
      <c r="AQ5" s="337"/>
      <c r="AR5" s="338">
        <v>40542</v>
      </c>
      <c r="AS5" s="336"/>
      <c r="AT5" s="337"/>
      <c r="AU5" s="338">
        <v>40907</v>
      </c>
      <c r="AV5" s="336"/>
      <c r="AW5" s="337"/>
      <c r="AX5" s="338">
        <v>41273</v>
      </c>
      <c r="AY5" s="336"/>
      <c r="AZ5" s="337"/>
    </row>
    <row r="6" spans="1:84">
      <c r="A6" s="20" t="s">
        <v>5</v>
      </c>
      <c r="B6" s="23" t="s">
        <v>26</v>
      </c>
      <c r="C6" s="21" t="s">
        <v>27</v>
      </c>
      <c r="D6" s="22" t="s">
        <v>25</v>
      </c>
      <c r="E6" s="69" t="s">
        <v>26</v>
      </c>
      <c r="F6" s="63" t="s">
        <v>27</v>
      </c>
      <c r="G6" s="68" t="s">
        <v>25</v>
      </c>
      <c r="H6" s="63" t="s">
        <v>26</v>
      </c>
      <c r="I6" s="63" t="s">
        <v>27</v>
      </c>
      <c r="J6" s="68" t="s">
        <v>25</v>
      </c>
      <c r="K6" s="63" t="s">
        <v>26</v>
      </c>
      <c r="L6" s="63" t="s">
        <v>27</v>
      </c>
      <c r="M6" s="68" t="s">
        <v>25</v>
      </c>
      <c r="N6" s="63" t="s">
        <v>26</v>
      </c>
      <c r="O6" s="63" t="s">
        <v>27</v>
      </c>
      <c r="P6" s="68" t="s">
        <v>25</v>
      </c>
      <c r="Q6" s="63" t="s">
        <v>26</v>
      </c>
      <c r="R6" s="63" t="s">
        <v>27</v>
      </c>
      <c r="S6" s="68" t="s">
        <v>25</v>
      </c>
      <c r="T6" s="63" t="s">
        <v>26</v>
      </c>
      <c r="U6" s="63" t="s">
        <v>27</v>
      </c>
      <c r="V6" s="68" t="s">
        <v>25</v>
      </c>
      <c r="W6" s="63" t="s">
        <v>26</v>
      </c>
      <c r="X6" s="63" t="s">
        <v>27</v>
      </c>
      <c r="Y6" s="68" t="s">
        <v>25</v>
      </c>
      <c r="Z6" s="63" t="s">
        <v>26</v>
      </c>
      <c r="AA6" s="63" t="s">
        <v>27</v>
      </c>
      <c r="AB6" s="68" t="s">
        <v>25</v>
      </c>
      <c r="AC6" s="63" t="s">
        <v>26</v>
      </c>
      <c r="AD6" s="63" t="s">
        <v>27</v>
      </c>
      <c r="AE6" s="68" t="s">
        <v>25</v>
      </c>
      <c r="AF6" s="63" t="s">
        <v>26</v>
      </c>
      <c r="AG6" s="63" t="s">
        <v>27</v>
      </c>
      <c r="AH6" s="68" t="s">
        <v>25</v>
      </c>
      <c r="AI6" s="63" t="s">
        <v>26</v>
      </c>
      <c r="AJ6" s="63" t="s">
        <v>27</v>
      </c>
      <c r="AK6" s="68" t="s">
        <v>25</v>
      </c>
      <c r="AL6" s="63" t="s">
        <v>26</v>
      </c>
      <c r="AM6" s="63" t="s">
        <v>27</v>
      </c>
      <c r="AN6" s="68" t="s">
        <v>25</v>
      </c>
      <c r="AO6" s="63" t="s">
        <v>26</v>
      </c>
      <c r="AP6" s="63" t="s">
        <v>27</v>
      </c>
      <c r="AQ6" s="68" t="s">
        <v>25</v>
      </c>
      <c r="AR6" s="63" t="s">
        <v>26</v>
      </c>
      <c r="AS6" s="63" t="s">
        <v>27</v>
      </c>
      <c r="AT6" s="68" t="s">
        <v>25</v>
      </c>
      <c r="AU6" s="63" t="s">
        <v>26</v>
      </c>
      <c r="AV6" s="63" t="s">
        <v>27</v>
      </c>
      <c r="AW6" s="68" t="s">
        <v>25</v>
      </c>
      <c r="AX6" s="63" t="s">
        <v>26</v>
      </c>
      <c r="AY6" s="63" t="s">
        <v>27</v>
      </c>
      <c r="AZ6" s="68" t="s">
        <v>25</v>
      </c>
      <c r="CA6" s="63" t="s">
        <v>26</v>
      </c>
      <c r="CB6" s="63" t="s">
        <v>27</v>
      </c>
      <c r="CC6" s="68" t="s">
        <v>25</v>
      </c>
      <c r="CD6" s="63" t="s">
        <v>26</v>
      </c>
      <c r="CE6" s="63" t="s">
        <v>27</v>
      </c>
      <c r="CF6" s="68" t="s">
        <v>25</v>
      </c>
    </row>
    <row r="7" spans="1:84" s="64" customFormat="1" ht="14.1" customHeight="1">
      <c r="A7" s="78" t="s">
        <v>6</v>
      </c>
      <c r="B7" s="77">
        <v>26907</v>
      </c>
      <c r="C7" s="24">
        <v>25293</v>
      </c>
      <c r="D7" s="75">
        <v>52200</v>
      </c>
      <c r="E7" s="76">
        <v>26250</v>
      </c>
      <c r="F7" s="24">
        <v>24675</v>
      </c>
      <c r="G7" s="74">
        <v>50925</v>
      </c>
      <c r="H7" s="77">
        <v>25503</v>
      </c>
      <c r="I7" s="24">
        <v>23958</v>
      </c>
      <c r="J7" s="74">
        <v>49461</v>
      </c>
      <c r="K7" s="77">
        <v>25240</v>
      </c>
      <c r="L7" s="24">
        <v>23614</v>
      </c>
      <c r="M7" s="74">
        <v>48854</v>
      </c>
      <c r="N7" s="77">
        <v>25585</v>
      </c>
      <c r="O7" s="24">
        <v>23924</v>
      </c>
      <c r="P7" s="74">
        <v>49509</v>
      </c>
      <c r="Q7" s="77">
        <v>26903</v>
      </c>
      <c r="R7" s="24">
        <v>25057</v>
      </c>
      <c r="S7" s="74">
        <v>51960</v>
      </c>
      <c r="T7" s="77">
        <v>28382</v>
      </c>
      <c r="U7" s="24">
        <v>26771</v>
      </c>
      <c r="V7" s="74">
        <v>55153</v>
      </c>
      <c r="W7" s="125">
        <v>31210</v>
      </c>
      <c r="X7" s="34">
        <v>29572</v>
      </c>
      <c r="Y7" s="74">
        <v>60782</v>
      </c>
      <c r="Z7" s="125">
        <v>33984</v>
      </c>
      <c r="AA7" s="125">
        <v>32241</v>
      </c>
      <c r="AB7" s="74">
        <v>66225</v>
      </c>
      <c r="AC7" s="125">
        <v>35660</v>
      </c>
      <c r="AD7" s="125">
        <v>33578</v>
      </c>
      <c r="AE7" s="74">
        <v>69238</v>
      </c>
      <c r="AF7" s="125">
        <v>37382</v>
      </c>
      <c r="AG7" s="125">
        <v>35384</v>
      </c>
      <c r="AH7" s="74">
        <v>72766</v>
      </c>
      <c r="AI7" s="125">
        <v>39543</v>
      </c>
      <c r="AJ7" s="125">
        <v>37134</v>
      </c>
      <c r="AK7" s="74">
        <v>76677</v>
      </c>
      <c r="AL7" s="125">
        <v>41784</v>
      </c>
      <c r="AM7" s="125">
        <v>39282</v>
      </c>
      <c r="AN7" s="74">
        <v>81066</v>
      </c>
      <c r="AO7" s="125">
        <v>43161</v>
      </c>
      <c r="AP7" s="125">
        <v>40725</v>
      </c>
      <c r="AQ7" s="74">
        <v>83886</v>
      </c>
      <c r="AR7" s="125">
        <v>44552</v>
      </c>
      <c r="AS7" s="125">
        <v>42047</v>
      </c>
      <c r="AT7" s="74">
        <v>86599</v>
      </c>
      <c r="AU7" s="125">
        <v>45101</v>
      </c>
      <c r="AV7" s="125">
        <v>42247</v>
      </c>
      <c r="AW7" s="74">
        <v>87348</v>
      </c>
      <c r="AX7" s="125">
        <v>44640</v>
      </c>
      <c r="AY7" s="125">
        <v>41455</v>
      </c>
      <c r="AZ7" s="74">
        <v>86095</v>
      </c>
      <c r="BA7"/>
      <c r="BB7"/>
      <c r="BC7"/>
      <c r="BD7"/>
      <c r="BE7"/>
      <c r="BF7"/>
      <c r="BG7"/>
      <c r="BH7"/>
      <c r="BI7"/>
      <c r="BJ7"/>
      <c r="BK7"/>
      <c r="BL7"/>
      <c r="BM7"/>
      <c r="BN7"/>
      <c r="BO7"/>
      <c r="BP7"/>
      <c r="BQ7"/>
      <c r="BR7"/>
      <c r="BS7"/>
      <c r="BT7"/>
      <c r="BU7"/>
      <c r="BV7"/>
      <c r="BW7"/>
      <c r="BX7"/>
      <c r="BY7"/>
      <c r="BZ7"/>
      <c r="CA7" s="125">
        <v>-41784</v>
      </c>
      <c r="CB7" s="125">
        <v>-39282</v>
      </c>
      <c r="CC7" s="125">
        <v>-81066</v>
      </c>
      <c r="CD7" s="125">
        <v>-43161</v>
      </c>
      <c r="CE7" s="125">
        <v>-40725</v>
      </c>
      <c r="CF7" s="125">
        <v>-83886</v>
      </c>
    </row>
    <row r="8" spans="1:84" s="64" customFormat="1" ht="14.1" customHeight="1">
      <c r="A8" s="79" t="s">
        <v>7</v>
      </c>
      <c r="B8" s="77">
        <v>32131</v>
      </c>
      <c r="C8" s="24">
        <v>30460</v>
      </c>
      <c r="D8" s="75">
        <v>62591</v>
      </c>
      <c r="E8" s="76">
        <v>31360</v>
      </c>
      <c r="F8" s="24">
        <v>29575</v>
      </c>
      <c r="G8" s="74">
        <v>60935</v>
      </c>
      <c r="H8" s="77">
        <v>30067</v>
      </c>
      <c r="I8" s="24">
        <v>28426</v>
      </c>
      <c r="J8" s="74">
        <v>58493</v>
      </c>
      <c r="K8" s="77">
        <v>29243</v>
      </c>
      <c r="L8" s="24">
        <v>27606</v>
      </c>
      <c r="M8" s="74">
        <v>56849</v>
      </c>
      <c r="N8" s="77">
        <v>28961</v>
      </c>
      <c r="O8" s="24">
        <v>27194</v>
      </c>
      <c r="P8" s="74">
        <v>56155</v>
      </c>
      <c r="Q8" s="77">
        <v>29165</v>
      </c>
      <c r="R8" s="24">
        <v>27421</v>
      </c>
      <c r="S8" s="74">
        <v>56586</v>
      </c>
      <c r="T8" s="77">
        <v>30149</v>
      </c>
      <c r="U8" s="24">
        <v>28317</v>
      </c>
      <c r="V8" s="74">
        <v>58466</v>
      </c>
      <c r="W8" s="125">
        <v>31914</v>
      </c>
      <c r="X8" s="34">
        <v>30227</v>
      </c>
      <c r="Y8" s="74">
        <v>62141</v>
      </c>
      <c r="Z8" s="125">
        <v>33684</v>
      </c>
      <c r="AA8" s="125">
        <v>31974</v>
      </c>
      <c r="AB8" s="74">
        <v>65658</v>
      </c>
      <c r="AC8" s="125">
        <v>34920</v>
      </c>
      <c r="AD8" s="125">
        <v>33130</v>
      </c>
      <c r="AE8" s="74">
        <v>68050</v>
      </c>
      <c r="AF8" s="125">
        <v>36860</v>
      </c>
      <c r="AG8" s="125">
        <v>34658</v>
      </c>
      <c r="AH8" s="74">
        <v>71518</v>
      </c>
      <c r="AI8" s="125">
        <v>39069</v>
      </c>
      <c r="AJ8" s="125">
        <v>37016</v>
      </c>
      <c r="AK8" s="74">
        <v>76085</v>
      </c>
      <c r="AL8" s="125">
        <v>42369</v>
      </c>
      <c r="AM8" s="125">
        <v>40234</v>
      </c>
      <c r="AN8" s="74">
        <v>82603</v>
      </c>
      <c r="AO8" s="125">
        <v>45024</v>
      </c>
      <c r="AP8" s="125">
        <v>42617</v>
      </c>
      <c r="AQ8" s="74">
        <v>87641</v>
      </c>
      <c r="AR8" s="125">
        <v>47610</v>
      </c>
      <c r="AS8" s="125">
        <v>44940</v>
      </c>
      <c r="AT8" s="74">
        <v>92550</v>
      </c>
      <c r="AU8" s="125">
        <v>49215</v>
      </c>
      <c r="AV8" s="125">
        <v>46444</v>
      </c>
      <c r="AW8" s="74">
        <v>95659</v>
      </c>
      <c r="AX8" s="125">
        <v>49324</v>
      </c>
      <c r="AY8" s="125">
        <v>46472</v>
      </c>
      <c r="AZ8" s="74">
        <v>95796</v>
      </c>
      <c r="BA8"/>
      <c r="BB8"/>
      <c r="BC8"/>
      <c r="BD8"/>
      <c r="BE8"/>
      <c r="BF8"/>
      <c r="BG8"/>
      <c r="BH8"/>
      <c r="BI8"/>
      <c r="BJ8"/>
      <c r="BK8"/>
      <c r="BL8"/>
      <c r="BM8"/>
      <c r="BN8"/>
      <c r="BO8"/>
      <c r="BP8"/>
      <c r="BQ8"/>
      <c r="BR8"/>
      <c r="BS8"/>
      <c r="BT8"/>
      <c r="BU8"/>
      <c r="BV8"/>
      <c r="BW8"/>
      <c r="BX8"/>
      <c r="BY8"/>
      <c r="BZ8"/>
      <c r="CA8" s="125">
        <v>-42369</v>
      </c>
      <c r="CB8" s="125">
        <v>-40234</v>
      </c>
      <c r="CC8" s="125">
        <v>-82603</v>
      </c>
      <c r="CD8" s="125">
        <v>-45024</v>
      </c>
      <c r="CE8" s="125">
        <v>-42617</v>
      </c>
      <c r="CF8" s="125">
        <v>-87641</v>
      </c>
    </row>
    <row r="9" spans="1:84" s="64" customFormat="1" ht="14.1" customHeight="1">
      <c r="A9" s="78" t="s">
        <v>8</v>
      </c>
      <c r="B9" s="77">
        <v>36858</v>
      </c>
      <c r="C9" s="24">
        <v>34934</v>
      </c>
      <c r="D9" s="75">
        <v>71792</v>
      </c>
      <c r="E9" s="76">
        <v>35609</v>
      </c>
      <c r="F9" s="24">
        <v>33968</v>
      </c>
      <c r="G9" s="74">
        <v>69577</v>
      </c>
      <c r="H9" s="77">
        <v>34331</v>
      </c>
      <c r="I9" s="24">
        <v>32504</v>
      </c>
      <c r="J9" s="74">
        <v>66835</v>
      </c>
      <c r="K9" s="77">
        <v>33291</v>
      </c>
      <c r="L9" s="24">
        <v>31461</v>
      </c>
      <c r="M9" s="74">
        <v>64752</v>
      </c>
      <c r="N9" s="77">
        <v>32752</v>
      </c>
      <c r="O9" s="24">
        <v>30960</v>
      </c>
      <c r="P9" s="74">
        <v>63712</v>
      </c>
      <c r="Q9" s="77">
        <v>32649</v>
      </c>
      <c r="R9" s="24">
        <v>31027</v>
      </c>
      <c r="S9" s="74">
        <v>63676</v>
      </c>
      <c r="T9" s="77">
        <v>33297</v>
      </c>
      <c r="U9" s="24">
        <v>31496</v>
      </c>
      <c r="V9" s="74">
        <v>64793</v>
      </c>
      <c r="W9" s="125">
        <v>35060</v>
      </c>
      <c r="X9" s="34">
        <v>32964</v>
      </c>
      <c r="Y9" s="74">
        <v>68024</v>
      </c>
      <c r="Z9" s="125">
        <v>36407</v>
      </c>
      <c r="AA9" s="125">
        <v>34269</v>
      </c>
      <c r="AB9" s="74">
        <v>70676</v>
      </c>
      <c r="AC9" s="125">
        <v>37292</v>
      </c>
      <c r="AD9" s="125">
        <v>34990</v>
      </c>
      <c r="AE9" s="74">
        <v>72282</v>
      </c>
      <c r="AF9" s="125">
        <v>38194</v>
      </c>
      <c r="AG9" s="125">
        <v>36134</v>
      </c>
      <c r="AH9" s="74">
        <v>74328</v>
      </c>
      <c r="AI9" s="125">
        <v>39424</v>
      </c>
      <c r="AJ9" s="125">
        <v>37177</v>
      </c>
      <c r="AK9" s="74">
        <v>76601</v>
      </c>
      <c r="AL9" s="125">
        <v>40863</v>
      </c>
      <c r="AM9" s="125">
        <v>38935</v>
      </c>
      <c r="AN9" s="74">
        <v>79798</v>
      </c>
      <c r="AO9" s="125">
        <v>42089</v>
      </c>
      <c r="AP9" s="125">
        <v>39894</v>
      </c>
      <c r="AQ9" s="74">
        <v>81983</v>
      </c>
      <c r="AR9" s="125">
        <v>43526</v>
      </c>
      <c r="AS9" s="125">
        <v>41257</v>
      </c>
      <c r="AT9" s="74">
        <v>84783</v>
      </c>
      <c r="AU9" s="125">
        <v>44686</v>
      </c>
      <c r="AV9" s="125">
        <v>42071</v>
      </c>
      <c r="AW9" s="74">
        <v>86757</v>
      </c>
      <c r="AX9" s="125">
        <v>45504</v>
      </c>
      <c r="AY9" s="125">
        <v>43146</v>
      </c>
      <c r="AZ9" s="74">
        <v>88650</v>
      </c>
      <c r="BA9"/>
      <c r="BB9"/>
      <c r="BC9"/>
      <c r="BD9"/>
      <c r="BE9"/>
      <c r="BF9"/>
      <c r="BG9"/>
      <c r="BH9"/>
      <c r="BI9"/>
      <c r="BJ9"/>
      <c r="BK9"/>
      <c r="BL9"/>
      <c r="BM9"/>
      <c r="BN9"/>
      <c r="BO9"/>
      <c r="BP9"/>
      <c r="BQ9"/>
      <c r="BR9"/>
      <c r="BS9"/>
      <c r="BT9"/>
      <c r="BU9"/>
      <c r="BV9"/>
      <c r="BW9"/>
      <c r="BX9"/>
      <c r="BY9"/>
      <c r="BZ9"/>
      <c r="CA9" s="125">
        <v>-40863</v>
      </c>
      <c r="CB9" s="125">
        <v>-38935</v>
      </c>
      <c r="CC9" s="125">
        <v>-79798</v>
      </c>
      <c r="CD9" s="125">
        <v>-42089</v>
      </c>
      <c r="CE9" s="125">
        <v>-39894</v>
      </c>
      <c r="CF9" s="125">
        <v>-81983</v>
      </c>
    </row>
    <row r="10" spans="1:84" s="64" customFormat="1" ht="14.1" customHeight="1">
      <c r="A10" s="78" t="s">
        <v>9</v>
      </c>
      <c r="B10" s="77">
        <v>36184</v>
      </c>
      <c r="C10" s="24">
        <v>34800</v>
      </c>
      <c r="D10" s="75">
        <v>70984</v>
      </c>
      <c r="E10" s="76">
        <v>36964</v>
      </c>
      <c r="F10" s="24">
        <v>35363</v>
      </c>
      <c r="G10" s="74">
        <v>72327</v>
      </c>
      <c r="H10" s="77">
        <v>36207</v>
      </c>
      <c r="I10" s="24">
        <v>34758</v>
      </c>
      <c r="J10" s="74">
        <v>70965</v>
      </c>
      <c r="K10" s="77">
        <v>35499</v>
      </c>
      <c r="L10" s="24">
        <v>34117</v>
      </c>
      <c r="M10" s="74">
        <v>69616</v>
      </c>
      <c r="N10" s="77">
        <v>35320</v>
      </c>
      <c r="O10" s="24">
        <v>33897</v>
      </c>
      <c r="P10" s="74">
        <v>69217</v>
      </c>
      <c r="Q10" s="77">
        <v>35605</v>
      </c>
      <c r="R10" s="24">
        <v>33856</v>
      </c>
      <c r="S10" s="74">
        <v>69461</v>
      </c>
      <c r="T10" s="77">
        <v>35847</v>
      </c>
      <c r="U10" s="24">
        <v>34524</v>
      </c>
      <c r="V10" s="74">
        <v>70371</v>
      </c>
      <c r="W10" s="125">
        <v>37028</v>
      </c>
      <c r="X10" s="34">
        <v>35565</v>
      </c>
      <c r="Y10" s="74">
        <v>72593</v>
      </c>
      <c r="Z10" s="125">
        <v>38526</v>
      </c>
      <c r="AA10" s="125">
        <v>36682</v>
      </c>
      <c r="AB10" s="74">
        <v>75208</v>
      </c>
      <c r="AC10" s="125">
        <v>39013</v>
      </c>
      <c r="AD10" s="125">
        <v>37235</v>
      </c>
      <c r="AE10" s="74">
        <v>76248</v>
      </c>
      <c r="AF10" s="125">
        <v>39917</v>
      </c>
      <c r="AG10" s="125">
        <v>37901</v>
      </c>
      <c r="AH10" s="74">
        <v>77818</v>
      </c>
      <c r="AI10" s="125">
        <v>41036</v>
      </c>
      <c r="AJ10" s="125">
        <v>38965</v>
      </c>
      <c r="AK10" s="74">
        <v>80001</v>
      </c>
      <c r="AL10" s="125">
        <v>42589</v>
      </c>
      <c r="AM10" s="125">
        <v>40180</v>
      </c>
      <c r="AN10" s="74">
        <v>82769</v>
      </c>
      <c r="AO10" s="125">
        <v>43271</v>
      </c>
      <c r="AP10" s="125">
        <v>41324</v>
      </c>
      <c r="AQ10" s="74">
        <v>84595</v>
      </c>
      <c r="AR10" s="125">
        <v>44284</v>
      </c>
      <c r="AS10" s="125">
        <v>42337</v>
      </c>
      <c r="AT10" s="74">
        <v>86621</v>
      </c>
      <c r="AU10" s="125">
        <v>44423</v>
      </c>
      <c r="AV10" s="125">
        <v>42663</v>
      </c>
      <c r="AW10" s="74">
        <v>87086</v>
      </c>
      <c r="AX10" s="125">
        <v>44060</v>
      </c>
      <c r="AY10" s="125">
        <v>42181</v>
      </c>
      <c r="AZ10" s="74">
        <v>86241</v>
      </c>
      <c r="BA10"/>
      <c r="BB10"/>
      <c r="BC10"/>
      <c r="BD10"/>
      <c r="BE10"/>
      <c r="BF10"/>
      <c r="BG10"/>
      <c r="BH10"/>
      <c r="BI10"/>
      <c r="BJ10"/>
      <c r="BK10"/>
      <c r="BL10"/>
      <c r="BM10"/>
      <c r="BN10"/>
      <c r="BO10"/>
      <c r="BP10"/>
      <c r="BQ10"/>
      <c r="BR10"/>
      <c r="BS10"/>
      <c r="BT10"/>
      <c r="BU10"/>
      <c r="BV10"/>
      <c r="BW10"/>
      <c r="BX10"/>
      <c r="BY10"/>
      <c r="BZ10"/>
      <c r="CA10" s="125">
        <v>-42589</v>
      </c>
      <c r="CB10" s="125">
        <v>-40180</v>
      </c>
      <c r="CC10" s="125">
        <v>-82769</v>
      </c>
      <c r="CD10" s="125">
        <v>-43271</v>
      </c>
      <c r="CE10" s="125">
        <v>-41324</v>
      </c>
      <c r="CF10" s="125">
        <v>-84595</v>
      </c>
    </row>
    <row r="11" spans="1:84" s="64" customFormat="1" ht="14.1" customHeight="1">
      <c r="A11" s="78" t="s">
        <v>10</v>
      </c>
      <c r="B11" s="77">
        <v>19507</v>
      </c>
      <c r="C11" s="24">
        <v>21910</v>
      </c>
      <c r="D11" s="75">
        <v>41417</v>
      </c>
      <c r="E11" s="76">
        <v>21398</v>
      </c>
      <c r="F11" s="24">
        <v>23491</v>
      </c>
      <c r="G11" s="74">
        <v>44889</v>
      </c>
      <c r="H11" s="77">
        <v>22829</v>
      </c>
      <c r="I11" s="24">
        <v>24855</v>
      </c>
      <c r="J11" s="74">
        <v>47684</v>
      </c>
      <c r="K11" s="77">
        <v>23426</v>
      </c>
      <c r="L11" s="24">
        <v>25348</v>
      </c>
      <c r="M11" s="74">
        <v>48774</v>
      </c>
      <c r="N11" s="77">
        <v>24608</v>
      </c>
      <c r="O11" s="24">
        <v>26126</v>
      </c>
      <c r="P11" s="74">
        <v>50734</v>
      </c>
      <c r="Q11" s="77">
        <v>25646</v>
      </c>
      <c r="R11" s="24">
        <v>27449</v>
      </c>
      <c r="S11" s="74">
        <v>53095</v>
      </c>
      <c r="T11" s="77">
        <v>27367</v>
      </c>
      <c r="U11" s="24">
        <v>28858</v>
      </c>
      <c r="V11" s="74">
        <v>56225</v>
      </c>
      <c r="W11" s="125">
        <v>29188</v>
      </c>
      <c r="X11" s="34">
        <v>30857</v>
      </c>
      <c r="Y11" s="74">
        <v>60045</v>
      </c>
      <c r="Z11" s="125">
        <v>31095</v>
      </c>
      <c r="AA11" s="125">
        <v>32977</v>
      </c>
      <c r="AB11" s="74">
        <v>64072</v>
      </c>
      <c r="AC11" s="125">
        <v>31742</v>
      </c>
      <c r="AD11" s="125">
        <v>33459</v>
      </c>
      <c r="AE11" s="74">
        <v>65201</v>
      </c>
      <c r="AF11" s="125">
        <v>33331</v>
      </c>
      <c r="AG11" s="125">
        <v>34340</v>
      </c>
      <c r="AH11" s="74">
        <v>67671</v>
      </c>
      <c r="AI11" s="125">
        <v>34236</v>
      </c>
      <c r="AJ11" s="125">
        <v>35386</v>
      </c>
      <c r="AK11" s="74">
        <v>69622</v>
      </c>
      <c r="AL11" s="125">
        <v>36155</v>
      </c>
      <c r="AM11" s="125">
        <v>37313</v>
      </c>
      <c r="AN11" s="74">
        <v>73468</v>
      </c>
      <c r="AO11" s="125">
        <v>37375</v>
      </c>
      <c r="AP11" s="125">
        <v>38401</v>
      </c>
      <c r="AQ11" s="74">
        <v>75776</v>
      </c>
      <c r="AR11" s="125">
        <v>37473</v>
      </c>
      <c r="AS11" s="125">
        <v>38812</v>
      </c>
      <c r="AT11" s="74">
        <v>76285</v>
      </c>
      <c r="AU11" s="125">
        <v>37045</v>
      </c>
      <c r="AV11" s="125">
        <v>38393</v>
      </c>
      <c r="AW11" s="74">
        <v>75438</v>
      </c>
      <c r="AX11" s="125">
        <v>36251</v>
      </c>
      <c r="AY11" s="125">
        <v>37294</v>
      </c>
      <c r="AZ11" s="74">
        <v>73545</v>
      </c>
      <c r="BA11"/>
      <c r="BB11"/>
      <c r="BC11"/>
      <c r="BD11"/>
      <c r="BE11"/>
      <c r="BF11"/>
      <c r="BG11"/>
      <c r="BH11"/>
      <c r="BI11"/>
      <c r="BJ11"/>
      <c r="BK11"/>
      <c r="BL11"/>
      <c r="BM11"/>
      <c r="BN11"/>
      <c r="BO11"/>
      <c r="BP11"/>
      <c r="BQ11"/>
      <c r="BR11"/>
      <c r="BS11"/>
      <c r="BT11"/>
      <c r="BU11"/>
      <c r="BV11"/>
      <c r="BW11"/>
      <c r="BX11"/>
      <c r="BY11"/>
      <c r="BZ11"/>
      <c r="CA11" s="125">
        <v>-36155</v>
      </c>
      <c r="CB11" s="125">
        <v>-37313</v>
      </c>
      <c r="CC11" s="125">
        <v>-73468</v>
      </c>
      <c r="CD11" s="125">
        <v>-37375</v>
      </c>
      <c r="CE11" s="125">
        <v>-38401</v>
      </c>
      <c r="CF11" s="125">
        <v>-75776</v>
      </c>
    </row>
    <row r="12" spans="1:84" s="64" customFormat="1" ht="14.1" customHeight="1">
      <c r="A12" s="78" t="s">
        <v>11</v>
      </c>
      <c r="B12" s="77">
        <v>18599</v>
      </c>
      <c r="C12" s="24">
        <v>23669</v>
      </c>
      <c r="D12" s="75">
        <v>42268</v>
      </c>
      <c r="E12" s="76">
        <v>18390</v>
      </c>
      <c r="F12" s="24">
        <v>23082</v>
      </c>
      <c r="G12" s="74">
        <v>41472</v>
      </c>
      <c r="H12" s="77">
        <v>17868</v>
      </c>
      <c r="I12" s="24">
        <v>22078</v>
      </c>
      <c r="J12" s="74">
        <v>39946</v>
      </c>
      <c r="K12" s="77">
        <v>18281</v>
      </c>
      <c r="L12" s="24">
        <v>21849</v>
      </c>
      <c r="M12" s="74">
        <v>40130</v>
      </c>
      <c r="N12" s="77">
        <v>18867</v>
      </c>
      <c r="O12" s="24">
        <v>22455</v>
      </c>
      <c r="P12" s="74">
        <v>41322</v>
      </c>
      <c r="Q12" s="77">
        <v>20232</v>
      </c>
      <c r="R12" s="24">
        <v>23937</v>
      </c>
      <c r="S12" s="74">
        <v>44169</v>
      </c>
      <c r="T12" s="77">
        <v>22706</v>
      </c>
      <c r="U12" s="24">
        <v>26124</v>
      </c>
      <c r="V12" s="74">
        <v>48830</v>
      </c>
      <c r="W12" s="125">
        <v>26627</v>
      </c>
      <c r="X12" s="34">
        <v>30337</v>
      </c>
      <c r="Y12" s="74">
        <v>56964</v>
      </c>
      <c r="Z12" s="125">
        <v>30310</v>
      </c>
      <c r="AA12" s="125">
        <v>33962</v>
      </c>
      <c r="AB12" s="74">
        <v>64272</v>
      </c>
      <c r="AC12" s="125">
        <v>32132</v>
      </c>
      <c r="AD12" s="125">
        <v>35454</v>
      </c>
      <c r="AE12" s="74">
        <v>67586</v>
      </c>
      <c r="AF12" s="125">
        <v>34431</v>
      </c>
      <c r="AG12" s="125">
        <v>37660</v>
      </c>
      <c r="AH12" s="74">
        <v>72091</v>
      </c>
      <c r="AI12" s="125">
        <v>37043</v>
      </c>
      <c r="AJ12" s="125">
        <v>39934</v>
      </c>
      <c r="AK12" s="74">
        <v>76977</v>
      </c>
      <c r="AL12" s="125">
        <v>40100</v>
      </c>
      <c r="AM12" s="125">
        <v>42836</v>
      </c>
      <c r="AN12" s="74">
        <v>82936</v>
      </c>
      <c r="AO12" s="125">
        <v>41991</v>
      </c>
      <c r="AP12" s="125">
        <v>44726</v>
      </c>
      <c r="AQ12" s="74">
        <v>86717</v>
      </c>
      <c r="AR12" s="125">
        <v>42048</v>
      </c>
      <c r="AS12" s="125">
        <v>45630</v>
      </c>
      <c r="AT12" s="74">
        <v>87678</v>
      </c>
      <c r="AU12" s="125">
        <v>41310</v>
      </c>
      <c r="AV12" s="125">
        <v>45000</v>
      </c>
      <c r="AW12" s="74">
        <v>86310</v>
      </c>
      <c r="AX12" s="125">
        <v>38454</v>
      </c>
      <c r="AY12" s="125">
        <v>42706</v>
      </c>
      <c r="AZ12" s="74">
        <v>81160</v>
      </c>
      <c r="BA12"/>
      <c r="BB12"/>
      <c r="BC12"/>
      <c r="BD12"/>
      <c r="BE12"/>
      <c r="BF12"/>
      <c r="BG12"/>
      <c r="BH12"/>
      <c r="BI12"/>
      <c r="BJ12"/>
      <c r="BK12"/>
      <c r="BL12"/>
      <c r="BM12"/>
      <c r="BN12"/>
      <c r="BO12"/>
      <c r="BP12"/>
      <c r="BQ12"/>
      <c r="BR12"/>
      <c r="BS12"/>
      <c r="BT12"/>
      <c r="BU12"/>
      <c r="BV12"/>
      <c r="BW12"/>
      <c r="BX12"/>
      <c r="BY12"/>
      <c r="BZ12"/>
      <c r="CA12" s="125">
        <v>-40100</v>
      </c>
      <c r="CB12" s="125">
        <v>-42836</v>
      </c>
      <c r="CC12" s="125">
        <v>-82936</v>
      </c>
      <c r="CD12" s="125">
        <v>-41991</v>
      </c>
      <c r="CE12" s="125">
        <v>-44726</v>
      </c>
      <c r="CF12" s="125">
        <v>-86717</v>
      </c>
    </row>
    <row r="13" spans="1:84" s="64" customFormat="1" ht="14.1" customHeight="1">
      <c r="A13" s="78" t="s">
        <v>12</v>
      </c>
      <c r="B13" s="77">
        <v>31399</v>
      </c>
      <c r="C13" s="24">
        <v>35417</v>
      </c>
      <c r="D13" s="75">
        <v>66816</v>
      </c>
      <c r="E13" s="76">
        <v>30421</v>
      </c>
      <c r="F13" s="24">
        <v>34908</v>
      </c>
      <c r="G13" s="74">
        <v>65329</v>
      </c>
      <c r="H13" s="77">
        <v>29405</v>
      </c>
      <c r="I13" s="24">
        <v>33819</v>
      </c>
      <c r="J13" s="74">
        <v>63224</v>
      </c>
      <c r="K13" s="77">
        <v>28306</v>
      </c>
      <c r="L13" s="24">
        <v>32937</v>
      </c>
      <c r="M13" s="74">
        <v>61243</v>
      </c>
      <c r="N13" s="77">
        <v>27960</v>
      </c>
      <c r="O13" s="24">
        <v>32399</v>
      </c>
      <c r="P13" s="74">
        <v>60359</v>
      </c>
      <c r="Q13" s="77">
        <v>28342</v>
      </c>
      <c r="R13" s="24">
        <v>32445</v>
      </c>
      <c r="S13" s="74">
        <v>60787</v>
      </c>
      <c r="T13" s="77">
        <v>29455</v>
      </c>
      <c r="U13" s="24">
        <v>33196</v>
      </c>
      <c r="V13" s="74">
        <v>62651</v>
      </c>
      <c r="W13" s="125">
        <v>32556</v>
      </c>
      <c r="X13" s="34">
        <v>35662</v>
      </c>
      <c r="Y13" s="74">
        <v>68218</v>
      </c>
      <c r="Z13" s="125">
        <v>35632</v>
      </c>
      <c r="AA13" s="125">
        <v>37929</v>
      </c>
      <c r="AB13" s="74">
        <v>73561</v>
      </c>
      <c r="AC13" s="125">
        <v>37247</v>
      </c>
      <c r="AD13" s="125">
        <v>39666</v>
      </c>
      <c r="AE13" s="74">
        <v>76913</v>
      </c>
      <c r="AF13" s="125">
        <v>40016</v>
      </c>
      <c r="AG13" s="125">
        <v>42352</v>
      </c>
      <c r="AH13" s="74">
        <v>82368</v>
      </c>
      <c r="AI13" s="125">
        <v>43278</v>
      </c>
      <c r="AJ13" s="125">
        <v>45154</v>
      </c>
      <c r="AK13" s="74">
        <v>88432</v>
      </c>
      <c r="AL13" s="125">
        <v>47569</v>
      </c>
      <c r="AM13" s="125">
        <v>49532</v>
      </c>
      <c r="AN13" s="74">
        <v>97101</v>
      </c>
      <c r="AO13" s="125">
        <v>51095</v>
      </c>
      <c r="AP13" s="125">
        <v>53179</v>
      </c>
      <c r="AQ13" s="74">
        <v>104274</v>
      </c>
      <c r="AR13" s="125">
        <v>54202</v>
      </c>
      <c r="AS13" s="125">
        <v>56175</v>
      </c>
      <c r="AT13" s="74">
        <v>110377</v>
      </c>
      <c r="AU13" s="125">
        <v>55701</v>
      </c>
      <c r="AV13" s="125">
        <v>58413</v>
      </c>
      <c r="AW13" s="74">
        <v>114114</v>
      </c>
      <c r="AX13" s="125">
        <v>54727</v>
      </c>
      <c r="AY13" s="125">
        <v>57922</v>
      </c>
      <c r="AZ13" s="74">
        <v>112649</v>
      </c>
      <c r="BA13"/>
      <c r="BB13"/>
      <c r="BC13"/>
      <c r="BD13"/>
      <c r="BE13"/>
      <c r="BF13"/>
      <c r="BG13"/>
      <c r="BH13"/>
      <c r="BI13"/>
      <c r="BJ13"/>
      <c r="BK13"/>
      <c r="BL13"/>
      <c r="BM13"/>
      <c r="BN13"/>
      <c r="BO13"/>
      <c r="BP13"/>
      <c r="BQ13"/>
      <c r="BR13"/>
      <c r="BS13"/>
      <c r="BT13"/>
      <c r="BU13"/>
      <c r="BV13"/>
      <c r="BW13"/>
      <c r="BX13"/>
      <c r="BY13"/>
      <c r="BZ13"/>
      <c r="CA13" s="125">
        <v>-47569</v>
      </c>
      <c r="CB13" s="125">
        <v>-49532</v>
      </c>
      <c r="CC13" s="125">
        <v>-97101</v>
      </c>
      <c r="CD13" s="125">
        <v>-51095</v>
      </c>
      <c r="CE13" s="125">
        <v>-53179</v>
      </c>
      <c r="CF13" s="125">
        <v>-104274</v>
      </c>
    </row>
    <row r="14" spans="1:84" s="64" customFormat="1" ht="14.1" customHeight="1">
      <c r="A14" s="78" t="s">
        <v>13</v>
      </c>
      <c r="B14" s="77">
        <v>36942</v>
      </c>
      <c r="C14" s="24">
        <v>39775</v>
      </c>
      <c r="D14" s="75">
        <v>76717</v>
      </c>
      <c r="E14" s="76">
        <v>35218</v>
      </c>
      <c r="F14" s="24">
        <v>38158</v>
      </c>
      <c r="G14" s="74">
        <v>73376</v>
      </c>
      <c r="H14" s="77">
        <v>33155</v>
      </c>
      <c r="I14" s="24">
        <v>36598</v>
      </c>
      <c r="J14" s="74">
        <v>69753</v>
      </c>
      <c r="K14" s="77">
        <v>32047</v>
      </c>
      <c r="L14" s="24">
        <v>35423</v>
      </c>
      <c r="M14" s="74">
        <v>67470</v>
      </c>
      <c r="N14" s="77">
        <v>32042</v>
      </c>
      <c r="O14" s="24">
        <v>35458</v>
      </c>
      <c r="P14" s="74">
        <v>67500</v>
      </c>
      <c r="Q14" s="77">
        <v>33171</v>
      </c>
      <c r="R14" s="24">
        <v>36531</v>
      </c>
      <c r="S14" s="74">
        <v>69702</v>
      </c>
      <c r="T14" s="77">
        <v>35220</v>
      </c>
      <c r="U14" s="24">
        <v>38409</v>
      </c>
      <c r="V14" s="74">
        <v>73629</v>
      </c>
      <c r="W14" s="125">
        <v>38642</v>
      </c>
      <c r="X14" s="34">
        <v>41220</v>
      </c>
      <c r="Y14" s="74">
        <v>79862</v>
      </c>
      <c r="Z14" s="125">
        <v>40853</v>
      </c>
      <c r="AA14" s="125">
        <v>43404</v>
      </c>
      <c r="AB14" s="74">
        <v>84257</v>
      </c>
      <c r="AC14" s="125">
        <v>41895</v>
      </c>
      <c r="AD14" s="125">
        <v>44495</v>
      </c>
      <c r="AE14" s="74">
        <v>86390</v>
      </c>
      <c r="AF14" s="125">
        <v>43257</v>
      </c>
      <c r="AG14" s="125">
        <v>45469</v>
      </c>
      <c r="AH14" s="74">
        <v>88726</v>
      </c>
      <c r="AI14" s="125">
        <v>44735</v>
      </c>
      <c r="AJ14" s="125">
        <v>46460</v>
      </c>
      <c r="AK14" s="74">
        <v>91195</v>
      </c>
      <c r="AL14" s="125">
        <v>46881</v>
      </c>
      <c r="AM14" s="125">
        <v>48091</v>
      </c>
      <c r="AN14" s="74">
        <v>94972</v>
      </c>
      <c r="AO14" s="125">
        <v>49061</v>
      </c>
      <c r="AP14" s="125">
        <v>49764</v>
      </c>
      <c r="AQ14" s="74">
        <v>98825</v>
      </c>
      <c r="AR14" s="125">
        <v>51168</v>
      </c>
      <c r="AS14" s="125">
        <v>51981</v>
      </c>
      <c r="AT14" s="74">
        <v>103149</v>
      </c>
      <c r="AU14" s="125">
        <v>52602</v>
      </c>
      <c r="AV14" s="125">
        <v>53688</v>
      </c>
      <c r="AW14" s="74">
        <v>106290</v>
      </c>
      <c r="AX14" s="125">
        <v>53144</v>
      </c>
      <c r="AY14" s="125">
        <v>54718</v>
      </c>
      <c r="AZ14" s="74">
        <v>107862</v>
      </c>
      <c r="BA14"/>
      <c r="BB14"/>
      <c r="BC14"/>
      <c r="BD14"/>
      <c r="BE14"/>
      <c r="BF14"/>
      <c r="BG14"/>
      <c r="BH14"/>
      <c r="BI14"/>
      <c r="BJ14"/>
      <c r="BK14"/>
      <c r="BL14"/>
      <c r="BM14"/>
      <c r="BN14"/>
      <c r="BO14"/>
      <c r="BP14"/>
      <c r="BQ14"/>
      <c r="BR14"/>
      <c r="BS14"/>
      <c r="BT14"/>
      <c r="BU14"/>
      <c r="BV14"/>
      <c r="BW14"/>
      <c r="BX14"/>
      <c r="BY14"/>
      <c r="BZ14"/>
      <c r="CA14" s="125">
        <v>-46881</v>
      </c>
      <c r="CB14" s="125">
        <v>-48091</v>
      </c>
      <c r="CC14" s="125">
        <v>-94972</v>
      </c>
      <c r="CD14" s="125">
        <v>-49061</v>
      </c>
      <c r="CE14" s="125">
        <v>-49764</v>
      </c>
      <c r="CF14" s="125">
        <v>-98825</v>
      </c>
    </row>
    <row r="15" spans="1:84" s="64" customFormat="1" ht="14.1" customHeight="1">
      <c r="A15" s="78" t="s">
        <v>14</v>
      </c>
      <c r="B15" s="77">
        <v>40377</v>
      </c>
      <c r="C15" s="24">
        <v>42858</v>
      </c>
      <c r="D15" s="75">
        <v>83235</v>
      </c>
      <c r="E15" s="76">
        <v>39451</v>
      </c>
      <c r="F15" s="24">
        <v>41987</v>
      </c>
      <c r="G15" s="74">
        <v>81438</v>
      </c>
      <c r="H15" s="77">
        <v>38459</v>
      </c>
      <c r="I15" s="24">
        <v>40779</v>
      </c>
      <c r="J15" s="74">
        <v>79238</v>
      </c>
      <c r="K15" s="77">
        <v>37690</v>
      </c>
      <c r="L15" s="24">
        <v>40081</v>
      </c>
      <c r="M15" s="74">
        <v>77771</v>
      </c>
      <c r="N15" s="77">
        <v>37107</v>
      </c>
      <c r="O15" s="24">
        <v>39470</v>
      </c>
      <c r="P15" s="74">
        <v>76577</v>
      </c>
      <c r="Q15" s="77">
        <v>36780</v>
      </c>
      <c r="R15" s="24">
        <v>39479</v>
      </c>
      <c r="S15" s="74">
        <v>76259</v>
      </c>
      <c r="T15" s="77">
        <v>37312</v>
      </c>
      <c r="U15" s="24">
        <v>39706</v>
      </c>
      <c r="V15" s="74">
        <v>77018</v>
      </c>
      <c r="W15" s="125">
        <v>38710</v>
      </c>
      <c r="X15" s="34">
        <v>41327</v>
      </c>
      <c r="Y15" s="74">
        <v>80037</v>
      </c>
      <c r="Z15" s="125">
        <v>40367</v>
      </c>
      <c r="AA15" s="125">
        <v>42739</v>
      </c>
      <c r="AB15" s="74">
        <v>83106</v>
      </c>
      <c r="AC15" s="125">
        <v>41947</v>
      </c>
      <c r="AD15" s="125">
        <v>44129</v>
      </c>
      <c r="AE15" s="74">
        <v>86076</v>
      </c>
      <c r="AF15" s="125">
        <v>44560</v>
      </c>
      <c r="AG15" s="125">
        <v>46253</v>
      </c>
      <c r="AH15" s="74">
        <v>90813</v>
      </c>
      <c r="AI15" s="125">
        <v>47627</v>
      </c>
      <c r="AJ15" s="125">
        <v>48989</v>
      </c>
      <c r="AK15" s="74">
        <v>96616</v>
      </c>
      <c r="AL15" s="125">
        <v>51018</v>
      </c>
      <c r="AM15" s="125">
        <v>52018</v>
      </c>
      <c r="AN15" s="74">
        <v>103036</v>
      </c>
      <c r="AO15" s="125">
        <v>52493</v>
      </c>
      <c r="AP15" s="125">
        <v>53473</v>
      </c>
      <c r="AQ15" s="74">
        <v>105966</v>
      </c>
      <c r="AR15" s="125">
        <v>53556</v>
      </c>
      <c r="AS15" s="125">
        <v>54423</v>
      </c>
      <c r="AT15" s="74">
        <v>107979</v>
      </c>
      <c r="AU15" s="125">
        <v>53268</v>
      </c>
      <c r="AV15" s="125">
        <v>54151</v>
      </c>
      <c r="AW15" s="74">
        <v>107419</v>
      </c>
      <c r="AX15" s="125">
        <v>51833</v>
      </c>
      <c r="AY15" s="125">
        <v>53025</v>
      </c>
      <c r="AZ15" s="74">
        <v>104858</v>
      </c>
      <c r="BA15"/>
      <c r="BB15"/>
      <c r="BC15"/>
      <c r="BD15"/>
      <c r="BE15"/>
      <c r="BF15"/>
      <c r="BG15"/>
      <c r="BH15"/>
      <c r="BI15"/>
      <c r="BJ15"/>
      <c r="BK15"/>
      <c r="BL15"/>
      <c r="BM15"/>
      <c r="BN15"/>
      <c r="BO15"/>
      <c r="BP15"/>
      <c r="BQ15"/>
      <c r="BR15"/>
      <c r="BS15"/>
      <c r="BT15"/>
      <c r="BU15"/>
      <c r="BV15"/>
      <c r="BW15"/>
      <c r="BX15"/>
      <c r="BY15"/>
      <c r="BZ15"/>
      <c r="CA15" s="125">
        <v>-51018</v>
      </c>
      <c r="CB15" s="125">
        <v>-52018</v>
      </c>
      <c r="CC15" s="125">
        <v>-103036</v>
      </c>
      <c r="CD15" s="125">
        <v>-52493</v>
      </c>
      <c r="CE15" s="125">
        <v>-53473</v>
      </c>
      <c r="CF15" s="125">
        <v>-105966</v>
      </c>
    </row>
    <row r="16" spans="1:84" s="64" customFormat="1" ht="14.1" customHeight="1">
      <c r="A16" s="78" t="s">
        <v>15</v>
      </c>
      <c r="B16" s="77">
        <v>41184</v>
      </c>
      <c r="C16" s="24">
        <v>43019</v>
      </c>
      <c r="D16" s="75">
        <v>84203</v>
      </c>
      <c r="E16" s="76">
        <v>40476</v>
      </c>
      <c r="F16" s="24">
        <v>42985</v>
      </c>
      <c r="G16" s="74">
        <v>83461</v>
      </c>
      <c r="H16" s="77">
        <v>39671</v>
      </c>
      <c r="I16" s="24">
        <v>42369</v>
      </c>
      <c r="J16" s="74">
        <v>82040</v>
      </c>
      <c r="K16" s="77">
        <v>39037</v>
      </c>
      <c r="L16" s="24">
        <v>41765</v>
      </c>
      <c r="M16" s="74">
        <v>80802</v>
      </c>
      <c r="N16" s="77">
        <v>39232</v>
      </c>
      <c r="O16" s="24">
        <v>41947</v>
      </c>
      <c r="P16" s="74">
        <v>81179</v>
      </c>
      <c r="Q16" s="77">
        <v>39815</v>
      </c>
      <c r="R16" s="24">
        <v>41964</v>
      </c>
      <c r="S16" s="74">
        <v>81779</v>
      </c>
      <c r="T16" s="77">
        <v>40454</v>
      </c>
      <c r="U16" s="24">
        <v>42774</v>
      </c>
      <c r="V16" s="74">
        <v>83228</v>
      </c>
      <c r="W16" s="125">
        <v>42522</v>
      </c>
      <c r="X16" s="34">
        <v>44523</v>
      </c>
      <c r="Y16" s="74">
        <v>87045</v>
      </c>
      <c r="Z16" s="125">
        <v>44315</v>
      </c>
      <c r="AA16" s="125">
        <v>45871</v>
      </c>
      <c r="AB16" s="74">
        <v>90186</v>
      </c>
      <c r="AC16" s="125">
        <v>44895</v>
      </c>
      <c r="AD16" s="125">
        <v>46463</v>
      </c>
      <c r="AE16" s="74">
        <v>91358</v>
      </c>
      <c r="AF16" s="125">
        <v>45855</v>
      </c>
      <c r="AG16" s="125">
        <v>47508</v>
      </c>
      <c r="AH16" s="74">
        <v>93363</v>
      </c>
      <c r="AI16" s="125">
        <v>47039</v>
      </c>
      <c r="AJ16" s="125">
        <v>48306</v>
      </c>
      <c r="AK16" s="74">
        <v>95345</v>
      </c>
      <c r="AL16" s="125">
        <v>48409</v>
      </c>
      <c r="AM16" s="125">
        <v>49664</v>
      </c>
      <c r="AN16" s="74">
        <v>98073</v>
      </c>
      <c r="AO16" s="125">
        <v>49489</v>
      </c>
      <c r="AP16" s="125">
        <v>50532</v>
      </c>
      <c r="AQ16" s="74">
        <v>100021</v>
      </c>
      <c r="AR16" s="125">
        <v>51026</v>
      </c>
      <c r="AS16" s="125">
        <v>51984</v>
      </c>
      <c r="AT16" s="74">
        <v>103010</v>
      </c>
      <c r="AU16" s="125">
        <v>52346</v>
      </c>
      <c r="AV16" s="125">
        <v>53149</v>
      </c>
      <c r="AW16" s="74">
        <v>105495</v>
      </c>
      <c r="AX16" s="125">
        <v>53218</v>
      </c>
      <c r="AY16" s="125">
        <v>54331</v>
      </c>
      <c r="AZ16" s="74">
        <v>107549</v>
      </c>
      <c r="BA16"/>
      <c r="BB16"/>
      <c r="BC16"/>
      <c r="BD16"/>
      <c r="BE16"/>
      <c r="BF16"/>
      <c r="BG16"/>
      <c r="BH16"/>
      <c r="BI16"/>
      <c r="BJ16"/>
      <c r="BK16"/>
      <c r="BL16"/>
      <c r="BM16"/>
      <c r="BN16"/>
      <c r="BO16"/>
      <c r="BP16"/>
      <c r="BQ16"/>
      <c r="BR16"/>
      <c r="BS16"/>
      <c r="BT16"/>
      <c r="BU16"/>
      <c r="BV16"/>
      <c r="BW16"/>
      <c r="BX16"/>
      <c r="BY16"/>
      <c r="BZ16"/>
      <c r="CA16" s="125">
        <v>-48409</v>
      </c>
      <c r="CB16" s="125">
        <v>-49664</v>
      </c>
      <c r="CC16" s="125">
        <v>-98073</v>
      </c>
      <c r="CD16" s="125">
        <v>-49489</v>
      </c>
      <c r="CE16" s="125">
        <v>-50532</v>
      </c>
      <c r="CF16" s="125">
        <v>-100021</v>
      </c>
    </row>
    <row r="17" spans="1:84" s="64" customFormat="1" ht="14.1" customHeight="1">
      <c r="A17" s="78" t="s">
        <v>16</v>
      </c>
      <c r="B17" s="77">
        <v>40724</v>
      </c>
      <c r="C17" s="24">
        <v>40025</v>
      </c>
      <c r="D17" s="75">
        <v>80749</v>
      </c>
      <c r="E17" s="76">
        <v>40666</v>
      </c>
      <c r="F17" s="24">
        <v>40538</v>
      </c>
      <c r="G17" s="74">
        <v>81204</v>
      </c>
      <c r="H17" s="77">
        <v>40004</v>
      </c>
      <c r="I17" s="24">
        <v>40500</v>
      </c>
      <c r="J17" s="74">
        <v>80504</v>
      </c>
      <c r="K17" s="77">
        <v>39432</v>
      </c>
      <c r="L17" s="24">
        <v>40565</v>
      </c>
      <c r="M17" s="74">
        <v>79997</v>
      </c>
      <c r="N17" s="77">
        <v>39304</v>
      </c>
      <c r="O17" s="24">
        <v>40732</v>
      </c>
      <c r="P17" s="74">
        <v>80036</v>
      </c>
      <c r="Q17" s="77">
        <v>39613</v>
      </c>
      <c r="R17" s="24">
        <v>41738</v>
      </c>
      <c r="S17" s="74">
        <v>81351</v>
      </c>
      <c r="T17" s="77">
        <v>40254</v>
      </c>
      <c r="U17" s="24">
        <v>42588</v>
      </c>
      <c r="V17" s="74">
        <v>82842</v>
      </c>
      <c r="W17" s="125">
        <v>41768</v>
      </c>
      <c r="X17" s="34">
        <v>44023</v>
      </c>
      <c r="Y17" s="74">
        <v>85791</v>
      </c>
      <c r="Z17" s="125">
        <v>42907</v>
      </c>
      <c r="AA17" s="125">
        <v>45334</v>
      </c>
      <c r="AB17" s="74">
        <v>88241</v>
      </c>
      <c r="AC17" s="125">
        <v>44002</v>
      </c>
      <c r="AD17" s="125">
        <v>46307</v>
      </c>
      <c r="AE17" s="74">
        <v>90309</v>
      </c>
      <c r="AF17" s="125">
        <v>45722</v>
      </c>
      <c r="AG17" s="125">
        <v>47314</v>
      </c>
      <c r="AH17" s="74">
        <v>93036</v>
      </c>
      <c r="AI17" s="125">
        <v>46954</v>
      </c>
      <c r="AJ17" s="125">
        <v>48742</v>
      </c>
      <c r="AK17" s="74">
        <v>95696</v>
      </c>
      <c r="AL17" s="125">
        <v>49284</v>
      </c>
      <c r="AM17" s="125">
        <v>50540</v>
      </c>
      <c r="AN17" s="74">
        <v>99824</v>
      </c>
      <c r="AO17" s="125">
        <v>50879</v>
      </c>
      <c r="AP17" s="125">
        <v>51884</v>
      </c>
      <c r="AQ17" s="74">
        <v>102763</v>
      </c>
      <c r="AR17" s="125">
        <v>51633</v>
      </c>
      <c r="AS17" s="125">
        <v>52533</v>
      </c>
      <c r="AT17" s="74">
        <v>104166</v>
      </c>
      <c r="AU17" s="125">
        <v>51287</v>
      </c>
      <c r="AV17" s="125">
        <v>52472</v>
      </c>
      <c r="AW17" s="74">
        <v>103759</v>
      </c>
      <c r="AX17" s="125">
        <v>50464</v>
      </c>
      <c r="AY17" s="125">
        <v>51685</v>
      </c>
      <c r="AZ17" s="74">
        <v>102149</v>
      </c>
      <c r="BA17"/>
      <c r="BB17"/>
      <c r="BC17"/>
      <c r="BD17"/>
      <c r="BE17"/>
      <c r="BF17"/>
      <c r="BG17"/>
      <c r="BH17"/>
      <c r="BI17"/>
      <c r="BJ17"/>
      <c r="BK17"/>
      <c r="BL17"/>
      <c r="BM17"/>
      <c r="BN17"/>
      <c r="BO17"/>
      <c r="BP17"/>
      <c r="BQ17"/>
      <c r="BR17"/>
      <c r="BS17"/>
      <c r="BT17"/>
      <c r="BU17"/>
      <c r="BV17"/>
      <c r="BW17"/>
      <c r="BX17"/>
      <c r="BY17"/>
      <c r="BZ17"/>
      <c r="CA17" s="125">
        <v>-49284</v>
      </c>
      <c r="CB17" s="125">
        <v>-50540</v>
      </c>
      <c r="CC17" s="125">
        <v>-99824</v>
      </c>
      <c r="CD17" s="125">
        <v>-50879</v>
      </c>
      <c r="CE17" s="125">
        <v>-51884</v>
      </c>
      <c r="CF17" s="125">
        <v>-102763</v>
      </c>
    </row>
    <row r="18" spans="1:84" s="64" customFormat="1" ht="14.1" customHeight="1">
      <c r="A18" s="78" t="s">
        <v>17</v>
      </c>
      <c r="B18" s="77">
        <v>29612</v>
      </c>
      <c r="C18" s="24">
        <v>27751</v>
      </c>
      <c r="D18" s="75">
        <v>57363</v>
      </c>
      <c r="E18" s="76">
        <v>31641</v>
      </c>
      <c r="F18" s="24">
        <v>29866</v>
      </c>
      <c r="G18" s="74">
        <v>61507</v>
      </c>
      <c r="H18" s="77">
        <v>33717</v>
      </c>
      <c r="I18" s="24">
        <v>32038</v>
      </c>
      <c r="J18" s="74">
        <v>65755</v>
      </c>
      <c r="K18" s="77">
        <v>35335</v>
      </c>
      <c r="L18" s="24">
        <v>34125</v>
      </c>
      <c r="M18" s="74">
        <v>69460</v>
      </c>
      <c r="N18" s="77">
        <v>36568</v>
      </c>
      <c r="O18" s="24">
        <v>36015</v>
      </c>
      <c r="P18" s="74">
        <v>72583</v>
      </c>
      <c r="Q18" s="77">
        <v>38386</v>
      </c>
      <c r="R18" s="24">
        <v>38138</v>
      </c>
      <c r="S18" s="74">
        <v>76524</v>
      </c>
      <c r="T18" s="77">
        <v>39276</v>
      </c>
      <c r="U18" s="24">
        <v>39279</v>
      </c>
      <c r="V18" s="74">
        <v>78555</v>
      </c>
      <c r="W18" s="125">
        <v>40108</v>
      </c>
      <c r="X18" s="34">
        <v>40519</v>
      </c>
      <c r="Y18" s="74">
        <v>80627</v>
      </c>
      <c r="Z18" s="125">
        <v>40835</v>
      </c>
      <c r="AA18" s="125">
        <v>41682</v>
      </c>
      <c r="AB18" s="74">
        <v>82517</v>
      </c>
      <c r="AC18" s="125">
        <v>41436</v>
      </c>
      <c r="AD18" s="125">
        <v>42574</v>
      </c>
      <c r="AE18" s="74">
        <v>84010</v>
      </c>
      <c r="AF18" s="125">
        <v>42371</v>
      </c>
      <c r="AG18" s="125">
        <v>44206</v>
      </c>
      <c r="AH18" s="74">
        <v>86577</v>
      </c>
      <c r="AI18" s="125">
        <v>43490</v>
      </c>
      <c r="AJ18" s="125">
        <v>45443</v>
      </c>
      <c r="AK18" s="74">
        <v>88933</v>
      </c>
      <c r="AL18" s="125">
        <v>45090</v>
      </c>
      <c r="AM18" s="125">
        <v>46972</v>
      </c>
      <c r="AN18" s="74">
        <v>92062</v>
      </c>
      <c r="AO18" s="125">
        <v>46206</v>
      </c>
      <c r="AP18" s="125">
        <v>48037</v>
      </c>
      <c r="AQ18" s="74">
        <v>94243</v>
      </c>
      <c r="AR18" s="125">
        <v>47532</v>
      </c>
      <c r="AS18" s="125">
        <v>49297</v>
      </c>
      <c r="AT18" s="74">
        <v>96829</v>
      </c>
      <c r="AU18" s="125">
        <v>48363</v>
      </c>
      <c r="AV18" s="125">
        <v>49662</v>
      </c>
      <c r="AW18" s="74">
        <v>98025</v>
      </c>
      <c r="AX18" s="125">
        <v>48312</v>
      </c>
      <c r="AY18" s="125">
        <v>50010</v>
      </c>
      <c r="AZ18" s="74">
        <v>98322</v>
      </c>
      <c r="BA18"/>
      <c r="BB18"/>
      <c r="BC18"/>
      <c r="BD18"/>
      <c r="BE18"/>
      <c r="BF18"/>
      <c r="BG18"/>
      <c r="BH18"/>
      <c r="BI18"/>
      <c r="BJ18"/>
      <c r="BK18"/>
      <c r="BL18"/>
      <c r="BM18"/>
      <c r="BN18"/>
      <c r="BO18"/>
      <c r="BP18"/>
      <c r="BQ18"/>
      <c r="BR18"/>
      <c r="BS18"/>
      <c r="BT18"/>
      <c r="BU18"/>
      <c r="BV18"/>
      <c r="BW18"/>
      <c r="BX18"/>
      <c r="BY18"/>
      <c r="BZ18"/>
      <c r="CA18" s="125">
        <v>-45090</v>
      </c>
      <c r="CB18" s="125">
        <v>-46972</v>
      </c>
      <c r="CC18" s="125">
        <v>-92062</v>
      </c>
      <c r="CD18" s="125">
        <v>-46206</v>
      </c>
      <c r="CE18" s="125">
        <v>-48037</v>
      </c>
      <c r="CF18" s="125">
        <v>-94243</v>
      </c>
    </row>
    <row r="19" spans="1:84" s="64" customFormat="1" ht="14.1" customHeight="1">
      <c r="A19" s="78" t="s">
        <v>18</v>
      </c>
      <c r="B19" s="77">
        <v>21458</v>
      </c>
      <c r="C19" s="24">
        <v>20190</v>
      </c>
      <c r="D19" s="75">
        <v>41648</v>
      </c>
      <c r="E19" s="76">
        <v>22566</v>
      </c>
      <c r="F19" s="24">
        <v>21303</v>
      </c>
      <c r="G19" s="74">
        <v>43869</v>
      </c>
      <c r="H19" s="77">
        <v>23331</v>
      </c>
      <c r="I19" s="24">
        <v>22180</v>
      </c>
      <c r="J19" s="74">
        <v>45511</v>
      </c>
      <c r="K19" s="77">
        <v>24346</v>
      </c>
      <c r="L19" s="24">
        <v>23070</v>
      </c>
      <c r="M19" s="74">
        <v>47416</v>
      </c>
      <c r="N19" s="77">
        <v>25891</v>
      </c>
      <c r="O19" s="24">
        <v>24601</v>
      </c>
      <c r="P19" s="74">
        <v>50492</v>
      </c>
      <c r="Q19" s="77">
        <v>27316</v>
      </c>
      <c r="R19" s="24">
        <v>26244</v>
      </c>
      <c r="S19" s="74">
        <v>53560</v>
      </c>
      <c r="T19" s="77">
        <v>29630</v>
      </c>
      <c r="U19" s="24">
        <v>28617</v>
      </c>
      <c r="V19" s="74">
        <v>58247</v>
      </c>
      <c r="W19" s="125">
        <v>32528</v>
      </c>
      <c r="X19" s="34">
        <v>31487</v>
      </c>
      <c r="Y19" s="74">
        <v>64015</v>
      </c>
      <c r="Z19" s="125">
        <v>34832</v>
      </c>
      <c r="AA19" s="125">
        <v>34110</v>
      </c>
      <c r="AB19" s="74">
        <v>68942</v>
      </c>
      <c r="AC19" s="125">
        <v>36413</v>
      </c>
      <c r="AD19" s="125">
        <v>36415</v>
      </c>
      <c r="AE19" s="74">
        <v>72828</v>
      </c>
      <c r="AF19" s="125">
        <v>38629</v>
      </c>
      <c r="AG19" s="125">
        <v>38704</v>
      </c>
      <c r="AH19" s="74">
        <v>77333</v>
      </c>
      <c r="AI19" s="125">
        <v>39633</v>
      </c>
      <c r="AJ19" s="125">
        <v>39971</v>
      </c>
      <c r="AK19" s="74">
        <v>79604</v>
      </c>
      <c r="AL19" s="125">
        <v>40579</v>
      </c>
      <c r="AM19" s="125">
        <v>41066</v>
      </c>
      <c r="AN19" s="74">
        <v>81645</v>
      </c>
      <c r="AO19" s="125">
        <v>41212</v>
      </c>
      <c r="AP19" s="125">
        <v>42101</v>
      </c>
      <c r="AQ19" s="74">
        <v>83313</v>
      </c>
      <c r="AR19" s="125">
        <v>41845</v>
      </c>
      <c r="AS19" s="125">
        <v>43059</v>
      </c>
      <c r="AT19" s="74">
        <v>84904</v>
      </c>
      <c r="AU19" s="125">
        <v>42220</v>
      </c>
      <c r="AV19" s="125">
        <v>44303</v>
      </c>
      <c r="AW19" s="74">
        <v>86523</v>
      </c>
      <c r="AX19" s="125">
        <v>42567</v>
      </c>
      <c r="AY19" s="125">
        <v>44963</v>
      </c>
      <c r="AZ19" s="74">
        <v>87530</v>
      </c>
      <c r="BA19"/>
      <c r="BB19"/>
      <c r="BC19"/>
      <c r="BD19"/>
      <c r="BE19"/>
      <c r="BF19"/>
      <c r="BG19"/>
      <c r="BH19"/>
      <c r="BI19"/>
      <c r="BJ19"/>
      <c r="BK19"/>
      <c r="BL19"/>
      <c r="BM19"/>
      <c r="BN19"/>
      <c r="BO19"/>
      <c r="BP19"/>
      <c r="BQ19"/>
      <c r="BR19"/>
      <c r="BS19"/>
      <c r="BT19"/>
      <c r="BU19"/>
      <c r="BV19"/>
      <c r="BW19"/>
      <c r="BX19"/>
      <c r="BY19"/>
      <c r="BZ19"/>
      <c r="CA19" s="125">
        <v>-40579</v>
      </c>
      <c r="CB19" s="125">
        <v>-41066</v>
      </c>
      <c r="CC19" s="125">
        <v>-81645</v>
      </c>
      <c r="CD19" s="125">
        <v>-41212</v>
      </c>
      <c r="CE19" s="125">
        <v>-42101</v>
      </c>
      <c r="CF19" s="125">
        <v>-83313</v>
      </c>
    </row>
    <row r="20" spans="1:84" s="64" customFormat="1" ht="14.1" customHeight="1">
      <c r="A20" s="78" t="s">
        <v>19</v>
      </c>
      <c r="B20" s="77">
        <v>14697</v>
      </c>
      <c r="C20" s="24">
        <v>14419</v>
      </c>
      <c r="D20" s="75">
        <v>29116</v>
      </c>
      <c r="E20" s="76">
        <v>15367</v>
      </c>
      <c r="F20" s="24">
        <v>15244</v>
      </c>
      <c r="G20" s="74">
        <v>30611</v>
      </c>
      <c r="H20" s="77">
        <v>16018</v>
      </c>
      <c r="I20" s="24">
        <v>16022</v>
      </c>
      <c r="J20" s="74">
        <v>32040</v>
      </c>
      <c r="K20" s="77">
        <v>17126</v>
      </c>
      <c r="L20" s="24">
        <v>16911</v>
      </c>
      <c r="M20" s="74">
        <v>34037</v>
      </c>
      <c r="N20" s="77">
        <v>18284</v>
      </c>
      <c r="O20" s="24">
        <v>18011</v>
      </c>
      <c r="P20" s="74">
        <v>36295</v>
      </c>
      <c r="Q20" s="77">
        <v>19474</v>
      </c>
      <c r="R20" s="24">
        <v>19119</v>
      </c>
      <c r="S20" s="74">
        <v>38593</v>
      </c>
      <c r="T20" s="77">
        <v>20789</v>
      </c>
      <c r="U20" s="24">
        <v>20443</v>
      </c>
      <c r="V20" s="74">
        <v>41232</v>
      </c>
      <c r="W20" s="125">
        <v>21976</v>
      </c>
      <c r="X20" s="34">
        <v>21685</v>
      </c>
      <c r="Y20" s="74">
        <v>43661</v>
      </c>
      <c r="Z20" s="125">
        <v>23315</v>
      </c>
      <c r="AA20" s="125">
        <v>22927</v>
      </c>
      <c r="AB20" s="74">
        <v>46242</v>
      </c>
      <c r="AC20" s="125">
        <v>24952</v>
      </c>
      <c r="AD20" s="125">
        <v>24490</v>
      </c>
      <c r="AE20" s="74">
        <v>49442</v>
      </c>
      <c r="AF20" s="125">
        <v>26320</v>
      </c>
      <c r="AG20" s="125">
        <v>26053</v>
      </c>
      <c r="AH20" s="74">
        <v>52373</v>
      </c>
      <c r="AI20" s="125">
        <v>28756</v>
      </c>
      <c r="AJ20" s="125">
        <v>28442</v>
      </c>
      <c r="AK20" s="74">
        <v>57198</v>
      </c>
      <c r="AL20" s="125">
        <v>31271</v>
      </c>
      <c r="AM20" s="125">
        <v>31177</v>
      </c>
      <c r="AN20" s="74">
        <v>62448</v>
      </c>
      <c r="AO20" s="125">
        <v>33236</v>
      </c>
      <c r="AP20" s="125">
        <v>33636</v>
      </c>
      <c r="AQ20" s="74">
        <v>66872</v>
      </c>
      <c r="AR20" s="125">
        <v>34608</v>
      </c>
      <c r="AS20" s="125">
        <v>35567</v>
      </c>
      <c r="AT20" s="74">
        <v>70175</v>
      </c>
      <c r="AU20" s="125">
        <v>36543</v>
      </c>
      <c r="AV20" s="125">
        <v>37542</v>
      </c>
      <c r="AW20" s="74">
        <v>74085</v>
      </c>
      <c r="AX20" s="125">
        <v>37076</v>
      </c>
      <c r="AY20" s="125">
        <v>38423</v>
      </c>
      <c r="AZ20" s="74">
        <v>75499</v>
      </c>
      <c r="BA20"/>
      <c r="BB20"/>
      <c r="BC20"/>
      <c r="BD20"/>
      <c r="BE20"/>
      <c r="BF20"/>
      <c r="BG20"/>
      <c r="BH20"/>
      <c r="BI20"/>
      <c r="BJ20"/>
      <c r="BK20"/>
      <c r="BL20"/>
      <c r="BM20"/>
      <c r="BN20"/>
      <c r="BO20"/>
      <c r="BP20"/>
      <c r="BQ20"/>
      <c r="BR20"/>
      <c r="BS20"/>
      <c r="BT20"/>
      <c r="BU20"/>
      <c r="BV20"/>
      <c r="BW20"/>
      <c r="BX20"/>
      <c r="BY20"/>
      <c r="BZ20"/>
      <c r="CA20" s="125">
        <v>-31271</v>
      </c>
      <c r="CB20" s="125">
        <v>-31177</v>
      </c>
      <c r="CC20" s="125">
        <v>-62448</v>
      </c>
      <c r="CD20" s="125">
        <v>-33236</v>
      </c>
      <c r="CE20" s="125">
        <v>-33636</v>
      </c>
      <c r="CF20" s="125">
        <v>-66872</v>
      </c>
    </row>
    <row r="21" spans="1:84" s="64" customFormat="1" ht="14.1" customHeight="1">
      <c r="A21" s="78" t="s">
        <v>20</v>
      </c>
      <c r="B21" s="77">
        <v>11598</v>
      </c>
      <c r="C21" s="24">
        <v>12358</v>
      </c>
      <c r="D21" s="75">
        <v>23956</v>
      </c>
      <c r="E21" s="76">
        <v>12146</v>
      </c>
      <c r="F21" s="24">
        <v>12701</v>
      </c>
      <c r="G21" s="74">
        <v>24847</v>
      </c>
      <c r="H21" s="77">
        <v>12398</v>
      </c>
      <c r="I21" s="24">
        <v>12979</v>
      </c>
      <c r="J21" s="74">
        <v>25377</v>
      </c>
      <c r="K21" s="77">
        <v>12549</v>
      </c>
      <c r="L21" s="24">
        <v>13251</v>
      </c>
      <c r="M21" s="74">
        <v>25800</v>
      </c>
      <c r="N21" s="77">
        <v>12881</v>
      </c>
      <c r="O21" s="24">
        <v>13666</v>
      </c>
      <c r="P21" s="74">
        <v>26547</v>
      </c>
      <c r="Q21" s="77">
        <v>13408</v>
      </c>
      <c r="R21" s="24">
        <v>14163</v>
      </c>
      <c r="S21" s="74">
        <v>27571</v>
      </c>
      <c r="T21" s="77">
        <v>14108</v>
      </c>
      <c r="U21" s="24">
        <v>14899</v>
      </c>
      <c r="V21" s="74">
        <v>29007</v>
      </c>
      <c r="W21" s="125">
        <v>15109</v>
      </c>
      <c r="X21" s="34">
        <v>15867</v>
      </c>
      <c r="Y21" s="74">
        <v>30976</v>
      </c>
      <c r="Z21" s="125">
        <v>16210</v>
      </c>
      <c r="AA21" s="125">
        <v>16858</v>
      </c>
      <c r="AB21" s="74">
        <v>33068</v>
      </c>
      <c r="AC21" s="125">
        <v>17300</v>
      </c>
      <c r="AD21" s="125">
        <v>17948</v>
      </c>
      <c r="AE21" s="74">
        <v>35248</v>
      </c>
      <c r="AF21" s="125">
        <v>18364</v>
      </c>
      <c r="AG21" s="125">
        <v>18954</v>
      </c>
      <c r="AH21" s="74">
        <v>37318</v>
      </c>
      <c r="AI21" s="125">
        <v>19461</v>
      </c>
      <c r="AJ21" s="125">
        <v>20063</v>
      </c>
      <c r="AK21" s="74">
        <v>39524</v>
      </c>
      <c r="AL21" s="125">
        <v>20529</v>
      </c>
      <c r="AM21" s="125">
        <v>21164</v>
      </c>
      <c r="AN21" s="74">
        <v>41693</v>
      </c>
      <c r="AO21" s="125">
        <v>21752</v>
      </c>
      <c r="AP21" s="125">
        <v>22190</v>
      </c>
      <c r="AQ21" s="74">
        <v>43942</v>
      </c>
      <c r="AR21" s="125">
        <v>23208</v>
      </c>
      <c r="AS21" s="125">
        <v>23752</v>
      </c>
      <c r="AT21" s="74">
        <v>46960</v>
      </c>
      <c r="AU21" s="125">
        <v>24251</v>
      </c>
      <c r="AV21" s="125">
        <v>25008</v>
      </c>
      <c r="AW21" s="74">
        <v>49259</v>
      </c>
      <c r="AX21" s="125">
        <v>26113</v>
      </c>
      <c r="AY21" s="125">
        <v>27058</v>
      </c>
      <c r="AZ21" s="74">
        <v>53171</v>
      </c>
      <c r="BA21"/>
      <c r="BB21"/>
      <c r="BC21"/>
      <c r="BD21"/>
      <c r="BE21"/>
      <c r="BF21"/>
      <c r="BG21"/>
      <c r="BH21"/>
      <c r="BI21"/>
      <c r="BJ21"/>
      <c r="BK21"/>
      <c r="BL21"/>
      <c r="BM21"/>
      <c r="BN21"/>
      <c r="BO21"/>
      <c r="BP21"/>
      <c r="BQ21"/>
      <c r="BR21"/>
      <c r="BS21"/>
      <c r="BT21"/>
      <c r="BU21"/>
      <c r="BV21"/>
      <c r="BW21"/>
      <c r="BX21"/>
      <c r="BY21"/>
      <c r="BZ21"/>
      <c r="CA21" s="125">
        <v>-20529</v>
      </c>
      <c r="CB21" s="125">
        <v>-21164</v>
      </c>
      <c r="CC21" s="125">
        <v>-41693</v>
      </c>
      <c r="CD21" s="125">
        <v>-21752</v>
      </c>
      <c r="CE21" s="125">
        <v>-22190</v>
      </c>
      <c r="CF21" s="125">
        <v>-43942</v>
      </c>
    </row>
    <row r="22" spans="1:84" s="64" customFormat="1" ht="14.1" customHeight="1">
      <c r="A22" s="78" t="s">
        <v>21</v>
      </c>
      <c r="B22" s="77">
        <v>5712</v>
      </c>
      <c r="C22" s="24">
        <v>9224</v>
      </c>
      <c r="D22" s="75">
        <v>14936</v>
      </c>
      <c r="E22" s="76">
        <v>6612</v>
      </c>
      <c r="F22" s="24">
        <v>9742</v>
      </c>
      <c r="G22" s="74">
        <v>16354</v>
      </c>
      <c r="H22" s="77">
        <v>7499</v>
      </c>
      <c r="I22" s="24">
        <v>10100</v>
      </c>
      <c r="J22" s="74">
        <v>17599</v>
      </c>
      <c r="K22" s="77">
        <v>8433</v>
      </c>
      <c r="L22" s="24">
        <v>10492</v>
      </c>
      <c r="M22" s="74">
        <v>18925</v>
      </c>
      <c r="N22" s="77">
        <v>9336</v>
      </c>
      <c r="O22" s="24">
        <v>10891</v>
      </c>
      <c r="P22" s="74">
        <v>20227</v>
      </c>
      <c r="Q22" s="77">
        <v>10267</v>
      </c>
      <c r="R22" s="24">
        <v>11635</v>
      </c>
      <c r="S22" s="74">
        <v>21902</v>
      </c>
      <c r="T22" s="77">
        <v>10803</v>
      </c>
      <c r="U22" s="24">
        <v>12096</v>
      </c>
      <c r="V22" s="74">
        <v>22899</v>
      </c>
      <c r="W22" s="125">
        <v>11200</v>
      </c>
      <c r="X22" s="34">
        <v>12502</v>
      </c>
      <c r="Y22" s="74">
        <v>23702</v>
      </c>
      <c r="Z22" s="125">
        <v>11486</v>
      </c>
      <c r="AA22" s="125">
        <v>12922</v>
      </c>
      <c r="AB22" s="74">
        <v>24408</v>
      </c>
      <c r="AC22" s="125">
        <v>11853</v>
      </c>
      <c r="AD22" s="125">
        <v>13348</v>
      </c>
      <c r="AE22" s="74">
        <v>25201</v>
      </c>
      <c r="AF22" s="125">
        <v>12239</v>
      </c>
      <c r="AG22" s="125">
        <v>13769</v>
      </c>
      <c r="AH22" s="74">
        <v>26008</v>
      </c>
      <c r="AI22" s="125">
        <v>12792</v>
      </c>
      <c r="AJ22" s="125">
        <v>14310</v>
      </c>
      <c r="AK22" s="74">
        <v>27102</v>
      </c>
      <c r="AL22" s="125">
        <v>13601</v>
      </c>
      <c r="AM22" s="125">
        <v>15161</v>
      </c>
      <c r="AN22" s="74">
        <v>28762</v>
      </c>
      <c r="AO22" s="125">
        <v>14581</v>
      </c>
      <c r="AP22" s="125">
        <v>15930</v>
      </c>
      <c r="AQ22" s="74">
        <v>30511</v>
      </c>
      <c r="AR22" s="125">
        <v>15522</v>
      </c>
      <c r="AS22" s="125">
        <v>16857</v>
      </c>
      <c r="AT22" s="74">
        <v>32379</v>
      </c>
      <c r="AU22" s="125">
        <v>16437</v>
      </c>
      <c r="AV22" s="125">
        <v>17699</v>
      </c>
      <c r="AW22" s="74">
        <v>34136</v>
      </c>
      <c r="AX22" s="125">
        <v>17326</v>
      </c>
      <c r="AY22" s="125">
        <v>18595</v>
      </c>
      <c r="AZ22" s="74">
        <v>35921</v>
      </c>
      <c r="BA22"/>
      <c r="BB22"/>
      <c r="BC22"/>
      <c r="BD22"/>
      <c r="BE22"/>
      <c r="BF22"/>
      <c r="BG22"/>
      <c r="BH22"/>
      <c r="BI22"/>
      <c r="BJ22"/>
      <c r="BK22"/>
      <c r="BL22"/>
      <c r="BM22"/>
      <c r="BN22"/>
      <c r="BO22"/>
      <c r="BP22"/>
      <c r="BQ22"/>
      <c r="BR22"/>
      <c r="BS22"/>
      <c r="BT22"/>
      <c r="BU22"/>
      <c r="BV22"/>
      <c r="BW22"/>
      <c r="BX22"/>
      <c r="BY22"/>
      <c r="BZ22"/>
      <c r="CA22" s="125">
        <v>-13601</v>
      </c>
      <c r="CB22" s="125">
        <v>-15161</v>
      </c>
      <c r="CC22" s="125">
        <v>-28762</v>
      </c>
      <c r="CD22" s="125">
        <v>-14581</v>
      </c>
      <c r="CE22" s="125">
        <v>-15930</v>
      </c>
      <c r="CF22" s="125">
        <v>-30511</v>
      </c>
    </row>
    <row r="23" spans="1:84" s="64" customFormat="1" ht="14.1" customHeight="1">
      <c r="A23" s="78" t="s">
        <v>29</v>
      </c>
      <c r="B23" s="77">
        <v>2729</v>
      </c>
      <c r="C23" s="24">
        <v>5679</v>
      </c>
      <c r="D23" s="75">
        <v>8408</v>
      </c>
      <c r="E23" s="76">
        <v>2944</v>
      </c>
      <c r="F23" s="24">
        <v>6014</v>
      </c>
      <c r="G23" s="74">
        <v>8958</v>
      </c>
      <c r="H23" s="77">
        <v>3203</v>
      </c>
      <c r="I23" s="24">
        <v>6516</v>
      </c>
      <c r="J23" s="74">
        <v>9719</v>
      </c>
      <c r="K23" s="77">
        <v>3450</v>
      </c>
      <c r="L23" s="24">
        <v>6961</v>
      </c>
      <c r="M23" s="74">
        <v>10411</v>
      </c>
      <c r="N23" s="77">
        <v>3821</v>
      </c>
      <c r="O23" s="24">
        <v>7463</v>
      </c>
      <c r="P23" s="74">
        <v>11284</v>
      </c>
      <c r="Q23" s="77">
        <v>4331</v>
      </c>
      <c r="R23" s="24">
        <v>7814</v>
      </c>
      <c r="S23" s="74">
        <v>12145</v>
      </c>
      <c r="T23" s="77">
        <v>5140</v>
      </c>
      <c r="U23" s="24">
        <v>8292</v>
      </c>
      <c r="V23" s="74">
        <v>13432</v>
      </c>
      <c r="W23" s="125">
        <v>5990</v>
      </c>
      <c r="X23" s="34">
        <v>8799</v>
      </c>
      <c r="Y23" s="74">
        <v>14789</v>
      </c>
      <c r="Z23" s="125">
        <v>6843</v>
      </c>
      <c r="AA23" s="125">
        <v>9255</v>
      </c>
      <c r="AB23" s="74">
        <v>16098</v>
      </c>
      <c r="AC23" s="125">
        <v>7649</v>
      </c>
      <c r="AD23" s="125">
        <v>9613</v>
      </c>
      <c r="AE23" s="74">
        <v>17262</v>
      </c>
      <c r="AF23" s="125">
        <v>8386</v>
      </c>
      <c r="AG23" s="125">
        <v>10237</v>
      </c>
      <c r="AH23" s="74">
        <v>18623</v>
      </c>
      <c r="AI23" s="125">
        <v>8810</v>
      </c>
      <c r="AJ23" s="125">
        <v>10639</v>
      </c>
      <c r="AK23" s="74">
        <v>19449</v>
      </c>
      <c r="AL23" s="125">
        <v>9101</v>
      </c>
      <c r="AM23" s="125">
        <v>10992</v>
      </c>
      <c r="AN23" s="74">
        <v>20093</v>
      </c>
      <c r="AO23" s="125">
        <v>9385</v>
      </c>
      <c r="AP23" s="125">
        <v>11366</v>
      </c>
      <c r="AQ23" s="74">
        <v>20751</v>
      </c>
      <c r="AR23" s="125">
        <v>9737</v>
      </c>
      <c r="AS23" s="125">
        <v>11731</v>
      </c>
      <c r="AT23" s="74">
        <v>21468</v>
      </c>
      <c r="AU23" s="125">
        <v>9964</v>
      </c>
      <c r="AV23" s="125">
        <v>12057</v>
      </c>
      <c r="AW23" s="74">
        <v>22021</v>
      </c>
      <c r="AX23" s="125">
        <v>10470</v>
      </c>
      <c r="AY23" s="125">
        <v>12508</v>
      </c>
      <c r="AZ23" s="74">
        <v>22978</v>
      </c>
      <c r="BA23"/>
      <c r="BB23"/>
      <c r="BC23"/>
      <c r="BD23"/>
      <c r="BE23"/>
      <c r="BF23"/>
      <c r="BG23"/>
      <c r="BH23"/>
      <c r="BI23"/>
      <c r="BJ23"/>
      <c r="BK23"/>
      <c r="BL23"/>
      <c r="BM23"/>
      <c r="BN23"/>
      <c r="BO23"/>
      <c r="BP23"/>
      <c r="BQ23"/>
      <c r="BR23"/>
      <c r="BS23"/>
      <c r="BT23"/>
      <c r="BU23"/>
      <c r="BV23"/>
      <c r="BW23"/>
      <c r="BX23"/>
      <c r="BY23"/>
      <c r="BZ23"/>
      <c r="CA23" s="125">
        <v>-9101</v>
      </c>
      <c r="CB23" s="125">
        <v>-10992</v>
      </c>
      <c r="CC23" s="125">
        <v>-20093</v>
      </c>
      <c r="CD23" s="125">
        <v>-9385</v>
      </c>
      <c r="CE23" s="125">
        <v>-11366</v>
      </c>
      <c r="CF23" s="125">
        <v>-20751</v>
      </c>
    </row>
    <row r="24" spans="1:84" s="64" customFormat="1" ht="14.1" customHeight="1">
      <c r="A24" s="78" t="s">
        <v>30</v>
      </c>
      <c r="B24" s="77">
        <v>1418</v>
      </c>
      <c r="C24" s="24">
        <v>3424</v>
      </c>
      <c r="D24" s="75">
        <v>4842</v>
      </c>
      <c r="E24" s="76">
        <v>1462</v>
      </c>
      <c r="F24" s="24">
        <v>3591</v>
      </c>
      <c r="G24" s="74">
        <v>5053</v>
      </c>
      <c r="H24" s="77">
        <v>1441</v>
      </c>
      <c r="I24" s="24">
        <v>3610</v>
      </c>
      <c r="J24" s="74">
        <v>5051</v>
      </c>
      <c r="K24" s="77">
        <v>1469</v>
      </c>
      <c r="L24" s="24">
        <v>3629</v>
      </c>
      <c r="M24" s="74">
        <v>5098</v>
      </c>
      <c r="N24" s="77">
        <v>1529</v>
      </c>
      <c r="O24" s="24">
        <v>3711</v>
      </c>
      <c r="P24" s="74">
        <v>5240</v>
      </c>
      <c r="Q24" s="77">
        <v>1713</v>
      </c>
      <c r="R24" s="24">
        <v>4068</v>
      </c>
      <c r="S24" s="74">
        <v>5781</v>
      </c>
      <c r="T24" s="77">
        <v>1857</v>
      </c>
      <c r="U24" s="24">
        <v>4331</v>
      </c>
      <c r="V24" s="74">
        <v>6188</v>
      </c>
      <c r="W24" s="125">
        <v>2091</v>
      </c>
      <c r="X24" s="34">
        <v>4740</v>
      </c>
      <c r="Y24" s="74">
        <v>6831</v>
      </c>
      <c r="Z24" s="125">
        <v>2237</v>
      </c>
      <c r="AA24" s="125">
        <v>5038</v>
      </c>
      <c r="AB24" s="74">
        <v>7275</v>
      </c>
      <c r="AC24" s="125">
        <v>2479</v>
      </c>
      <c r="AD24" s="125">
        <v>5502</v>
      </c>
      <c r="AE24" s="74">
        <v>7981</v>
      </c>
      <c r="AF24" s="125">
        <v>2814</v>
      </c>
      <c r="AG24" s="125">
        <v>5749</v>
      </c>
      <c r="AH24" s="74">
        <v>8563</v>
      </c>
      <c r="AI24" s="125">
        <v>3384</v>
      </c>
      <c r="AJ24" s="125">
        <v>6032</v>
      </c>
      <c r="AK24" s="74">
        <v>9416</v>
      </c>
      <c r="AL24" s="125">
        <v>4015</v>
      </c>
      <c r="AM24" s="125">
        <v>6340</v>
      </c>
      <c r="AN24" s="74">
        <v>10355</v>
      </c>
      <c r="AO24" s="125">
        <v>4559</v>
      </c>
      <c r="AP24" s="125">
        <v>6760</v>
      </c>
      <c r="AQ24" s="74">
        <v>11319</v>
      </c>
      <c r="AR24" s="125">
        <v>5128</v>
      </c>
      <c r="AS24" s="125">
        <v>7110</v>
      </c>
      <c r="AT24" s="74">
        <v>12238</v>
      </c>
      <c r="AU24" s="125">
        <v>5619</v>
      </c>
      <c r="AV24" s="125">
        <v>7544</v>
      </c>
      <c r="AW24" s="74">
        <v>13163</v>
      </c>
      <c r="AX24" s="125">
        <v>5909</v>
      </c>
      <c r="AY24" s="125">
        <v>7918</v>
      </c>
      <c r="AZ24" s="74">
        <v>13827</v>
      </c>
      <c r="BA24"/>
      <c r="BB24"/>
      <c r="BC24"/>
      <c r="BD24"/>
      <c r="BE24"/>
      <c r="BF24"/>
      <c r="BG24"/>
      <c r="BH24"/>
      <c r="BI24"/>
      <c r="BJ24"/>
      <c r="BK24"/>
      <c r="BL24"/>
      <c r="BM24"/>
      <c r="BN24"/>
      <c r="BO24"/>
      <c r="BP24"/>
      <c r="BQ24"/>
      <c r="BR24"/>
      <c r="BS24"/>
      <c r="BT24"/>
      <c r="BU24"/>
      <c r="BV24"/>
      <c r="BW24"/>
      <c r="BX24"/>
      <c r="BY24"/>
      <c r="BZ24"/>
      <c r="CA24" s="125">
        <v>-4015</v>
      </c>
      <c r="CB24" s="125">
        <v>-6340</v>
      </c>
      <c r="CC24" s="125">
        <v>-10355</v>
      </c>
      <c r="CD24" s="125">
        <v>-4559</v>
      </c>
      <c r="CE24" s="125">
        <v>-6760</v>
      </c>
      <c r="CF24" s="125">
        <v>-11319</v>
      </c>
    </row>
    <row r="25" spans="1:84" s="64" customFormat="1" ht="14.1" customHeight="1">
      <c r="A25" s="78" t="s">
        <v>22</v>
      </c>
      <c r="B25" s="77">
        <v>420</v>
      </c>
      <c r="C25" s="24">
        <v>1241</v>
      </c>
      <c r="D25" s="75">
        <v>1661</v>
      </c>
      <c r="E25" s="76">
        <v>469</v>
      </c>
      <c r="F25" s="24">
        <v>1361</v>
      </c>
      <c r="G25" s="74">
        <v>1830</v>
      </c>
      <c r="H25" s="77">
        <v>508</v>
      </c>
      <c r="I25" s="24">
        <v>1406</v>
      </c>
      <c r="J25" s="74">
        <v>1914</v>
      </c>
      <c r="K25" s="77">
        <v>531</v>
      </c>
      <c r="L25" s="24">
        <v>1547</v>
      </c>
      <c r="M25" s="74">
        <v>2078</v>
      </c>
      <c r="N25" s="77">
        <v>551</v>
      </c>
      <c r="O25" s="24">
        <v>1693</v>
      </c>
      <c r="P25" s="74">
        <v>2244</v>
      </c>
      <c r="Q25" s="77">
        <v>596</v>
      </c>
      <c r="R25" s="24">
        <v>1831</v>
      </c>
      <c r="S25" s="74">
        <v>2427</v>
      </c>
      <c r="T25" s="77">
        <v>618</v>
      </c>
      <c r="U25" s="24">
        <v>1913</v>
      </c>
      <c r="V25" s="74">
        <v>2531</v>
      </c>
      <c r="W25" s="125">
        <v>646</v>
      </c>
      <c r="X25" s="34">
        <v>1949</v>
      </c>
      <c r="Y25" s="74">
        <v>2595</v>
      </c>
      <c r="Z25" s="125">
        <v>687</v>
      </c>
      <c r="AA25" s="125">
        <v>1935</v>
      </c>
      <c r="AB25" s="74">
        <v>2622</v>
      </c>
      <c r="AC25" s="125">
        <v>723</v>
      </c>
      <c r="AD25" s="125">
        <v>1974</v>
      </c>
      <c r="AE25" s="74">
        <v>2697</v>
      </c>
      <c r="AF25" s="125">
        <v>801</v>
      </c>
      <c r="AG25" s="125">
        <v>2176</v>
      </c>
      <c r="AH25" s="74">
        <v>2977</v>
      </c>
      <c r="AI25" s="125">
        <v>883</v>
      </c>
      <c r="AJ25" s="125">
        <v>2368</v>
      </c>
      <c r="AK25" s="74">
        <v>3251</v>
      </c>
      <c r="AL25" s="125">
        <v>952</v>
      </c>
      <c r="AM25" s="125">
        <v>2587</v>
      </c>
      <c r="AN25" s="74">
        <v>3539</v>
      </c>
      <c r="AO25" s="125">
        <v>1037</v>
      </c>
      <c r="AP25" s="125">
        <v>2749</v>
      </c>
      <c r="AQ25" s="74">
        <v>3786</v>
      </c>
      <c r="AR25" s="125">
        <v>1158</v>
      </c>
      <c r="AS25" s="125">
        <v>2959</v>
      </c>
      <c r="AT25" s="74">
        <v>4117</v>
      </c>
      <c r="AU25" s="125">
        <v>1353</v>
      </c>
      <c r="AV25" s="125">
        <v>3117</v>
      </c>
      <c r="AW25" s="74">
        <v>4470</v>
      </c>
      <c r="AX25" s="125">
        <v>1624</v>
      </c>
      <c r="AY25" s="125">
        <v>3214</v>
      </c>
      <c r="AZ25" s="74">
        <v>4838</v>
      </c>
      <c r="BA25"/>
      <c r="BB25"/>
      <c r="BC25"/>
      <c r="BD25"/>
      <c r="BE25"/>
      <c r="BF25"/>
      <c r="BG25"/>
      <c r="BH25"/>
      <c r="BI25"/>
      <c r="BJ25"/>
      <c r="BK25"/>
      <c r="BL25"/>
      <c r="BM25"/>
      <c r="BN25"/>
      <c r="BO25"/>
      <c r="BP25"/>
      <c r="BQ25"/>
      <c r="BR25"/>
      <c r="BS25"/>
      <c r="BT25"/>
      <c r="BU25"/>
      <c r="BV25"/>
      <c r="BW25"/>
      <c r="BX25"/>
      <c r="BY25"/>
      <c r="BZ25"/>
      <c r="CA25" s="125">
        <v>-952</v>
      </c>
      <c r="CB25" s="125">
        <v>-2587</v>
      </c>
      <c r="CC25" s="125">
        <v>-3539</v>
      </c>
      <c r="CD25" s="125">
        <v>-1037</v>
      </c>
      <c r="CE25" s="125">
        <v>-2749</v>
      </c>
      <c r="CF25" s="125">
        <v>-3786</v>
      </c>
    </row>
    <row r="26" spans="1:84" s="64" customFormat="1" ht="14.1" customHeight="1" thickBot="1">
      <c r="A26" s="78" t="s">
        <v>23</v>
      </c>
      <c r="B26" s="88">
        <v>123</v>
      </c>
      <c r="C26" s="87">
        <v>353</v>
      </c>
      <c r="D26" s="85">
        <v>476</v>
      </c>
      <c r="E26" s="86">
        <v>119</v>
      </c>
      <c r="F26" s="87">
        <v>354</v>
      </c>
      <c r="G26" s="83">
        <v>473</v>
      </c>
      <c r="H26" s="88">
        <v>116</v>
      </c>
      <c r="I26" s="87">
        <v>368</v>
      </c>
      <c r="J26" s="83">
        <v>484</v>
      </c>
      <c r="K26" s="88">
        <v>123</v>
      </c>
      <c r="L26" s="87">
        <v>380</v>
      </c>
      <c r="M26" s="83">
        <v>503</v>
      </c>
      <c r="N26" s="88">
        <v>134</v>
      </c>
      <c r="O26" s="87">
        <v>417</v>
      </c>
      <c r="P26" s="83">
        <v>551</v>
      </c>
      <c r="Q26" s="88">
        <v>128</v>
      </c>
      <c r="R26" s="87">
        <v>446</v>
      </c>
      <c r="S26" s="83">
        <v>574</v>
      </c>
      <c r="T26" s="88">
        <v>136</v>
      </c>
      <c r="U26" s="87">
        <v>524</v>
      </c>
      <c r="V26" s="83">
        <v>660</v>
      </c>
      <c r="W26" s="125">
        <v>146</v>
      </c>
      <c r="X26" s="82">
        <v>551</v>
      </c>
      <c r="Y26" s="83">
        <v>697</v>
      </c>
      <c r="Z26" s="125">
        <v>145</v>
      </c>
      <c r="AA26" s="125">
        <v>603</v>
      </c>
      <c r="AB26" s="83">
        <v>748</v>
      </c>
      <c r="AC26" s="125">
        <v>155</v>
      </c>
      <c r="AD26" s="125">
        <v>613</v>
      </c>
      <c r="AE26" s="83">
        <v>768</v>
      </c>
      <c r="AF26" s="125">
        <v>177</v>
      </c>
      <c r="AG26" s="125">
        <v>613</v>
      </c>
      <c r="AH26" s="83">
        <v>790</v>
      </c>
      <c r="AI26" s="125">
        <v>192</v>
      </c>
      <c r="AJ26" s="125">
        <v>643</v>
      </c>
      <c r="AK26" s="83">
        <v>835</v>
      </c>
      <c r="AL26" s="125">
        <v>191</v>
      </c>
      <c r="AM26" s="125">
        <v>666</v>
      </c>
      <c r="AN26" s="83">
        <v>857</v>
      </c>
      <c r="AO26" s="125">
        <v>180</v>
      </c>
      <c r="AP26" s="125">
        <v>670</v>
      </c>
      <c r="AQ26" s="83">
        <v>850</v>
      </c>
      <c r="AR26" s="125">
        <v>189</v>
      </c>
      <c r="AS26" s="125">
        <v>690</v>
      </c>
      <c r="AT26" s="83">
        <v>879</v>
      </c>
      <c r="AU26" s="125">
        <v>222</v>
      </c>
      <c r="AV26" s="125">
        <v>811</v>
      </c>
      <c r="AW26" s="83">
        <v>1033</v>
      </c>
      <c r="AX26" s="125">
        <v>230</v>
      </c>
      <c r="AY26" s="125">
        <v>888</v>
      </c>
      <c r="AZ26" s="83">
        <v>1118</v>
      </c>
      <c r="BA26"/>
      <c r="BB26"/>
      <c r="BC26"/>
      <c r="BD26"/>
      <c r="BE26"/>
      <c r="BF26"/>
      <c r="BG26"/>
      <c r="BH26"/>
      <c r="BI26"/>
      <c r="BJ26"/>
      <c r="BK26"/>
      <c r="BL26"/>
      <c r="BM26"/>
      <c r="BN26"/>
      <c r="BO26"/>
      <c r="BP26"/>
      <c r="BQ26"/>
      <c r="BR26"/>
      <c r="BS26"/>
      <c r="BT26"/>
      <c r="BU26"/>
      <c r="BV26"/>
      <c r="BW26"/>
      <c r="BX26"/>
      <c r="BY26"/>
      <c r="BZ26"/>
      <c r="CA26" s="125">
        <v>-191</v>
      </c>
      <c r="CB26" s="125">
        <v>-666</v>
      </c>
      <c r="CC26" s="125">
        <v>-857</v>
      </c>
      <c r="CD26" s="125">
        <v>-180</v>
      </c>
      <c r="CE26" s="125">
        <v>-670</v>
      </c>
      <c r="CF26" s="125">
        <v>-850</v>
      </c>
    </row>
    <row r="27" spans="1:84" ht="14.4" thickTop="1" thickBot="1">
      <c r="A27" s="80" t="s">
        <v>25</v>
      </c>
      <c r="B27" s="91">
        <v>448579</v>
      </c>
      <c r="C27" s="25">
        <v>466799</v>
      </c>
      <c r="D27" s="92">
        <v>915378</v>
      </c>
      <c r="E27" s="89">
        <v>449529</v>
      </c>
      <c r="F27" s="25">
        <v>468906</v>
      </c>
      <c r="G27" s="90">
        <v>918435</v>
      </c>
      <c r="H27" s="91">
        <v>445730</v>
      </c>
      <c r="I27" s="25">
        <v>465863</v>
      </c>
      <c r="J27" s="90">
        <v>911593</v>
      </c>
      <c r="K27" s="91">
        <v>444854</v>
      </c>
      <c r="L27" s="25">
        <v>465132</v>
      </c>
      <c r="M27" s="90">
        <v>909986</v>
      </c>
      <c r="N27" s="91">
        <v>450733</v>
      </c>
      <c r="O27" s="25">
        <v>471030</v>
      </c>
      <c r="P27" s="90">
        <v>921763</v>
      </c>
      <c r="Q27" s="91">
        <v>463540</v>
      </c>
      <c r="R27" s="25">
        <v>484362</v>
      </c>
      <c r="S27" s="90">
        <v>947902</v>
      </c>
      <c r="T27" s="91">
        <v>482800</v>
      </c>
      <c r="U27" s="25">
        <v>503157</v>
      </c>
      <c r="V27" s="129">
        <v>985957</v>
      </c>
      <c r="W27" s="91">
        <v>515019</v>
      </c>
      <c r="X27" s="25">
        <v>534376</v>
      </c>
      <c r="Y27" s="129">
        <v>1049395</v>
      </c>
      <c r="Z27" s="91">
        <v>544670</v>
      </c>
      <c r="AA27" s="25">
        <v>562712</v>
      </c>
      <c r="AB27" s="129">
        <v>1107382</v>
      </c>
      <c r="AC27" s="91">
        <v>563705</v>
      </c>
      <c r="AD27" s="25">
        <v>581383</v>
      </c>
      <c r="AE27" s="129">
        <v>1145088</v>
      </c>
      <c r="AF27" s="91">
        <v>589626</v>
      </c>
      <c r="AG27" s="25">
        <v>605434</v>
      </c>
      <c r="AH27" s="129">
        <v>1195060</v>
      </c>
      <c r="AI27" s="91">
        <v>617385</v>
      </c>
      <c r="AJ27" s="25">
        <v>631174</v>
      </c>
      <c r="AK27" s="129">
        <v>1248559</v>
      </c>
      <c r="AL27" s="91">
        <v>652350</v>
      </c>
      <c r="AM27" s="25">
        <v>664750</v>
      </c>
      <c r="AN27" s="129">
        <v>1317100</v>
      </c>
      <c r="AO27" s="91">
        <v>678076</v>
      </c>
      <c r="AP27" s="25">
        <v>689958</v>
      </c>
      <c r="AQ27" s="129">
        <v>1368034</v>
      </c>
      <c r="AR27" s="91">
        <v>700005</v>
      </c>
      <c r="AS27" s="25">
        <v>713141</v>
      </c>
      <c r="AT27" s="129">
        <v>1413146</v>
      </c>
      <c r="AU27" s="91">
        <v>711956</v>
      </c>
      <c r="AV27" s="25">
        <v>726434</v>
      </c>
      <c r="AW27" s="129">
        <v>1438390</v>
      </c>
      <c r="AX27" s="91">
        <v>711246</v>
      </c>
      <c r="AY27" s="25">
        <v>728512</v>
      </c>
      <c r="AZ27" s="129">
        <v>1439758</v>
      </c>
      <c r="CA27" s="125">
        <v>-652350</v>
      </c>
      <c r="CB27" s="125">
        <v>-664750</v>
      </c>
      <c r="CC27" s="125">
        <v>-1317100</v>
      </c>
      <c r="CD27" s="125">
        <v>-678076</v>
      </c>
      <c r="CE27" s="125">
        <v>-689958</v>
      </c>
      <c r="CF27" s="125">
        <v>-1368034</v>
      </c>
    </row>
    <row r="28" spans="1:84" ht="6.9" customHeight="1" thickTop="1">
      <c r="A28" s="26"/>
      <c r="B28" s="27"/>
      <c r="C28" s="27"/>
      <c r="D28" s="28"/>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row>
    <row r="29" spans="1:84">
      <c r="A29" s="65" t="s">
        <v>56</v>
      </c>
      <c r="B29" s="29"/>
      <c r="C29" s="29"/>
      <c r="D29" s="29"/>
      <c r="E29" s="29"/>
      <c r="F29" s="29"/>
      <c r="G29" s="29"/>
      <c r="H29" s="29"/>
      <c r="I29" s="29"/>
      <c r="K29" s="29"/>
      <c r="L29" s="29"/>
      <c r="N29" s="29"/>
      <c r="O29" s="29"/>
      <c r="Q29" s="29"/>
      <c r="R29" s="29"/>
      <c r="T29" s="29"/>
      <c r="U29" s="29"/>
      <c r="W29" s="29"/>
      <c r="X29" s="29"/>
      <c r="Z29" s="29"/>
      <c r="AA29" s="29"/>
      <c r="AC29" s="29"/>
      <c r="AD29" s="29"/>
      <c r="AF29" s="29"/>
      <c r="AG29" s="29"/>
      <c r="AI29" s="29"/>
      <c r="AJ29" s="29"/>
      <c r="AL29" s="29"/>
      <c r="AM29" s="29"/>
      <c r="AO29" s="29"/>
      <c r="AP29" s="29"/>
      <c r="AR29" s="29"/>
      <c r="AS29" s="29"/>
      <c r="AU29" s="29"/>
      <c r="AV29" s="29"/>
      <c r="AX29" s="29"/>
      <c r="AY29" s="29"/>
    </row>
    <row r="30" spans="1:84" ht="6.9" customHeight="1" thickBot="1">
      <c r="A30" s="67"/>
      <c r="B30" s="29"/>
      <c r="C30" s="29"/>
      <c r="D30" s="29"/>
      <c r="E30" s="29"/>
      <c r="F30" s="29"/>
      <c r="G30" s="29"/>
      <c r="H30" s="29"/>
      <c r="I30" s="29"/>
      <c r="K30" s="29"/>
      <c r="L30" s="29"/>
      <c r="N30" s="29"/>
      <c r="O30" s="29"/>
      <c r="Q30" s="29"/>
      <c r="R30" s="29"/>
      <c r="T30" s="29"/>
      <c r="U30" s="29"/>
      <c r="W30" s="29"/>
      <c r="X30" s="29"/>
      <c r="Z30" s="29"/>
      <c r="AA30" s="29"/>
      <c r="AC30" s="29"/>
      <c r="AD30" s="29"/>
      <c r="AF30" s="29"/>
      <c r="AG30" s="29"/>
      <c r="AI30" s="29"/>
      <c r="AJ30" s="29"/>
      <c r="AL30" s="29"/>
      <c r="AM30" s="29"/>
      <c r="AO30" s="29"/>
      <c r="AP30" s="29"/>
      <c r="AR30" s="29"/>
      <c r="AS30" s="29"/>
      <c r="AU30" s="29"/>
      <c r="AV30" s="29"/>
      <c r="AX30" s="29"/>
      <c r="AY30" s="29"/>
    </row>
    <row r="31" spans="1:84" ht="14.1" customHeight="1" thickTop="1">
      <c r="A31" s="19" t="s">
        <v>4</v>
      </c>
      <c r="B31" s="343">
        <v>35429</v>
      </c>
      <c r="C31" s="341"/>
      <c r="D31" s="342"/>
      <c r="E31" s="343">
        <v>35794</v>
      </c>
      <c r="F31" s="341"/>
      <c r="G31" s="342"/>
      <c r="H31" s="341">
        <v>36159</v>
      </c>
      <c r="I31" s="341"/>
      <c r="J31" s="342"/>
      <c r="K31" s="341">
        <v>36524</v>
      </c>
      <c r="L31" s="341"/>
      <c r="M31" s="342"/>
      <c r="N31" s="341">
        <v>36890</v>
      </c>
      <c r="O31" s="341"/>
      <c r="P31" s="342"/>
      <c r="Q31" s="341">
        <v>37255</v>
      </c>
      <c r="R31" s="341"/>
      <c r="S31" s="341"/>
      <c r="T31" s="343">
        <v>37620</v>
      </c>
      <c r="U31" s="341"/>
      <c r="V31" s="342"/>
      <c r="W31" s="343">
        <v>37985</v>
      </c>
      <c r="X31" s="341"/>
      <c r="Y31" s="342"/>
      <c r="Z31" s="343">
        <v>38351</v>
      </c>
      <c r="AA31" s="341"/>
      <c r="AB31" s="342"/>
      <c r="AC31" s="343">
        <v>38716</v>
      </c>
      <c r="AD31" s="341"/>
      <c r="AE31" s="342"/>
      <c r="AF31" s="343">
        <v>39081</v>
      </c>
      <c r="AG31" s="341"/>
      <c r="AH31" s="342"/>
      <c r="AI31" s="338">
        <v>39446</v>
      </c>
      <c r="AJ31" s="336"/>
      <c r="AK31" s="337"/>
      <c r="AL31" s="338">
        <v>39812</v>
      </c>
      <c r="AM31" s="336"/>
      <c r="AN31" s="337"/>
      <c r="AO31" s="338">
        <v>40177</v>
      </c>
      <c r="AP31" s="336"/>
      <c r="AQ31" s="337"/>
      <c r="AR31" s="338">
        <v>40542</v>
      </c>
      <c r="AS31" s="336"/>
      <c r="AT31" s="337"/>
      <c r="AU31" s="338">
        <v>40907</v>
      </c>
      <c r="AV31" s="336"/>
      <c r="AW31" s="337"/>
      <c r="AX31" s="338">
        <v>41273</v>
      </c>
      <c r="AY31" s="336"/>
      <c r="AZ31" s="337"/>
    </row>
    <row r="32" spans="1:84">
      <c r="A32" s="20" t="s">
        <v>5</v>
      </c>
      <c r="B32" s="23" t="s">
        <v>26</v>
      </c>
      <c r="C32" s="21" t="s">
        <v>27</v>
      </c>
      <c r="D32" s="22" t="s">
        <v>25</v>
      </c>
      <c r="E32" s="23" t="s">
        <v>26</v>
      </c>
      <c r="F32" s="21" t="s">
        <v>27</v>
      </c>
      <c r="G32" s="22" t="s">
        <v>25</v>
      </c>
      <c r="H32" s="63" t="s">
        <v>26</v>
      </c>
      <c r="I32" s="63" t="s">
        <v>27</v>
      </c>
      <c r="J32" s="68" t="s">
        <v>25</v>
      </c>
      <c r="K32" s="63" t="s">
        <v>26</v>
      </c>
      <c r="L32" s="63" t="s">
        <v>27</v>
      </c>
      <c r="M32" s="68" t="s">
        <v>25</v>
      </c>
      <c r="N32" s="63" t="s">
        <v>26</v>
      </c>
      <c r="O32" s="63" t="s">
        <v>27</v>
      </c>
      <c r="P32" s="68" t="s">
        <v>25</v>
      </c>
      <c r="Q32" s="63" t="s">
        <v>26</v>
      </c>
      <c r="R32" s="63" t="s">
        <v>27</v>
      </c>
      <c r="S32" s="63" t="s">
        <v>25</v>
      </c>
      <c r="T32" s="69" t="s">
        <v>26</v>
      </c>
      <c r="U32" s="63" t="s">
        <v>27</v>
      </c>
      <c r="V32" s="68" t="s">
        <v>25</v>
      </c>
      <c r="W32" s="69" t="s">
        <v>26</v>
      </c>
      <c r="X32" s="63" t="s">
        <v>27</v>
      </c>
      <c r="Y32" s="68" t="s">
        <v>25</v>
      </c>
      <c r="Z32" s="69" t="s">
        <v>26</v>
      </c>
      <c r="AA32" s="63" t="s">
        <v>27</v>
      </c>
      <c r="AB32" s="68" t="s">
        <v>25</v>
      </c>
      <c r="AC32" s="69" t="s">
        <v>26</v>
      </c>
      <c r="AD32" s="63" t="s">
        <v>27</v>
      </c>
      <c r="AE32" s="68" t="s">
        <v>25</v>
      </c>
      <c r="AF32" s="69" t="s">
        <v>26</v>
      </c>
      <c r="AG32" s="63" t="s">
        <v>27</v>
      </c>
      <c r="AH32" s="68" t="s">
        <v>25</v>
      </c>
      <c r="AI32" s="69" t="s">
        <v>26</v>
      </c>
      <c r="AJ32" s="63" t="s">
        <v>27</v>
      </c>
      <c r="AK32" s="68" t="s">
        <v>25</v>
      </c>
      <c r="AL32" s="69" t="s">
        <v>26</v>
      </c>
      <c r="AM32" s="63" t="s">
        <v>27</v>
      </c>
      <c r="AN32" s="68" t="s">
        <v>25</v>
      </c>
      <c r="AO32" s="69" t="s">
        <v>26</v>
      </c>
      <c r="AP32" s="63" t="s">
        <v>27</v>
      </c>
      <c r="AQ32" s="68" t="s">
        <v>25</v>
      </c>
      <c r="AR32" s="69" t="s">
        <v>26</v>
      </c>
      <c r="AS32" s="63" t="s">
        <v>27</v>
      </c>
      <c r="AT32" s="68" t="s">
        <v>25</v>
      </c>
      <c r="AU32" s="69" t="s">
        <v>26</v>
      </c>
      <c r="AV32" s="63" t="s">
        <v>27</v>
      </c>
      <c r="AW32" s="68" t="s">
        <v>25</v>
      </c>
      <c r="AX32" s="69" t="s">
        <v>26</v>
      </c>
      <c r="AY32" s="63" t="s">
        <v>27</v>
      </c>
      <c r="AZ32" s="68" t="s">
        <v>25</v>
      </c>
    </row>
    <row r="33" spans="1:52">
      <c r="A33" s="78" t="s">
        <v>6</v>
      </c>
      <c r="B33" s="98">
        <v>0.38329985955175183</v>
      </c>
      <c r="C33" s="31">
        <v>0.38430014024074266</v>
      </c>
      <c r="D33" s="98">
        <v>0.38378435519819676</v>
      </c>
      <c r="E33" s="33">
        <v>-2.4417437841453893E-2</v>
      </c>
      <c r="F33" s="31">
        <v>-2.4433637765389649E-2</v>
      </c>
      <c r="G33" s="32">
        <v>-2.4425287356321879E-2</v>
      </c>
      <c r="H33" s="98">
        <v>-2.8457142857142848E-2</v>
      </c>
      <c r="I33" s="31">
        <v>-2.9057750759878376E-2</v>
      </c>
      <c r="J33" s="99">
        <v>-2.8748159057437439E-2</v>
      </c>
      <c r="K33" s="98">
        <v>-1.0312512253460415E-2</v>
      </c>
      <c r="L33" s="31">
        <v>-1.4358460639452342E-2</v>
      </c>
      <c r="M33" s="99">
        <v>-1.227229534380625E-2</v>
      </c>
      <c r="N33" s="98">
        <v>1.3668779714738566E-2</v>
      </c>
      <c r="O33" s="31">
        <v>1.3127805539086879E-2</v>
      </c>
      <c r="P33" s="99">
        <v>1.3407295206124381E-2</v>
      </c>
      <c r="Q33" s="98">
        <v>5.1514559312096919E-2</v>
      </c>
      <c r="R33" s="31">
        <v>4.7358301287410143E-2</v>
      </c>
      <c r="S33" s="98">
        <v>4.950615039689743E-2</v>
      </c>
      <c r="T33" s="33">
        <v>5.49752815671114E-2</v>
      </c>
      <c r="U33" s="31">
        <v>6.8404038791555211E-2</v>
      </c>
      <c r="V33" s="32">
        <v>6.1451116243264048E-2</v>
      </c>
      <c r="W33" s="33">
        <v>9.964061729265028E-2</v>
      </c>
      <c r="X33" s="31">
        <v>0.10462814239288787</v>
      </c>
      <c r="Y33" s="32">
        <v>0.1020615379036498</v>
      </c>
      <c r="Z33" s="33">
        <v>8.888176866388986E-2</v>
      </c>
      <c r="AA33" s="31">
        <v>9.0254294603002938E-2</v>
      </c>
      <c r="AB33" s="32">
        <v>8.954953769207985E-2</v>
      </c>
      <c r="AC33" s="33">
        <v>4.9317325800376732E-2</v>
      </c>
      <c r="AD33" s="31">
        <v>4.1468937067708822E-2</v>
      </c>
      <c r="AE33" s="32">
        <v>4.5496413741034303E-2</v>
      </c>
      <c r="AF33" s="39">
        <v>4.8289399887829543E-2</v>
      </c>
      <c r="AG33" s="37">
        <v>5.3785216510810585E-2</v>
      </c>
      <c r="AH33" s="38">
        <v>5.0954678066957415E-2</v>
      </c>
      <c r="AI33" s="39">
        <v>5.7808570969985595E-2</v>
      </c>
      <c r="AJ33" s="37">
        <v>4.9457381867510808E-2</v>
      </c>
      <c r="AK33" s="38">
        <v>5.3747629387351337E-2</v>
      </c>
      <c r="AL33" s="39">
        <v>5.6672483119641903E-2</v>
      </c>
      <c r="AM33" s="37">
        <v>5.784456293423812E-2</v>
      </c>
      <c r="AN33" s="38">
        <v>5.7240111115458348E-2</v>
      </c>
      <c r="AO33" s="39">
        <v>3.2955198161975785E-2</v>
      </c>
      <c r="AP33" s="37">
        <v>3.6734382159767875E-2</v>
      </c>
      <c r="AQ33" s="38">
        <v>3.4786470283472815E-2</v>
      </c>
      <c r="AR33" s="39">
        <v>3.2228168948819524E-2</v>
      </c>
      <c r="AS33" s="37">
        <v>3.2461632903621807E-2</v>
      </c>
      <c r="AT33" s="38">
        <v>3.2341511098395337E-2</v>
      </c>
      <c r="AU33" s="39">
        <v>1.232267911653806E-2</v>
      </c>
      <c r="AV33" s="37">
        <v>4.7565819202322057E-3</v>
      </c>
      <c r="AW33" s="38">
        <v>8.6490606127092029E-3</v>
      </c>
      <c r="AX33" s="39">
        <v>-1.0221502849160791E-2</v>
      </c>
      <c r="AY33" s="37">
        <v>-1.8746893270528031E-2</v>
      </c>
      <c r="AZ33" s="38">
        <v>-1.4344919173879145E-2</v>
      </c>
    </row>
    <row r="34" spans="1:52">
      <c r="A34" s="79" t="s">
        <v>7</v>
      </c>
      <c r="B34" s="98">
        <v>0.43235334177350149</v>
      </c>
      <c r="C34" s="31">
        <v>0.43936767554560108</v>
      </c>
      <c r="D34" s="98">
        <v>0.43575831759198924</v>
      </c>
      <c r="E34" s="33">
        <v>-2.3995518346767941E-2</v>
      </c>
      <c r="F34" s="31">
        <v>-2.9054497701904158E-2</v>
      </c>
      <c r="G34" s="32">
        <v>-2.645747791215991E-2</v>
      </c>
      <c r="H34" s="98">
        <v>-4.1230867346938815E-2</v>
      </c>
      <c r="I34" s="31">
        <v>-3.8850380388841921E-2</v>
      </c>
      <c r="J34" s="99">
        <v>-4.0075490276524128E-2</v>
      </c>
      <c r="K34" s="98">
        <v>-2.740546113679454E-2</v>
      </c>
      <c r="L34" s="31">
        <v>-2.8846830366565768E-2</v>
      </c>
      <c r="M34" s="99">
        <v>-2.8105927204964742E-2</v>
      </c>
      <c r="N34" s="98">
        <v>-9.6433334473207122E-3</v>
      </c>
      <c r="O34" s="31">
        <v>-1.4924291820618718E-2</v>
      </c>
      <c r="P34" s="99">
        <v>-1.2207778500941124E-2</v>
      </c>
      <c r="Q34" s="98">
        <v>7.0439556645143231E-3</v>
      </c>
      <c r="R34" s="31">
        <v>8.3474295800545217E-3</v>
      </c>
      <c r="S34" s="98">
        <v>7.6751847564775488E-3</v>
      </c>
      <c r="T34" s="33">
        <v>3.3739070804045923E-2</v>
      </c>
      <c r="U34" s="31">
        <v>3.267568651763253E-2</v>
      </c>
      <c r="V34" s="32">
        <v>3.322376559573037E-2</v>
      </c>
      <c r="W34" s="33">
        <v>5.8542571892931772E-2</v>
      </c>
      <c r="X34" s="31">
        <v>6.7450648020623616E-2</v>
      </c>
      <c r="Y34" s="32">
        <v>6.2857045120240818E-2</v>
      </c>
      <c r="Z34" s="33">
        <v>5.5461552923481872E-2</v>
      </c>
      <c r="AA34" s="31">
        <v>5.7796010189565594E-2</v>
      </c>
      <c r="AB34" s="32">
        <v>5.6597093706248769E-2</v>
      </c>
      <c r="AC34" s="33">
        <v>3.6693979337370841E-2</v>
      </c>
      <c r="AD34" s="31">
        <v>3.6154375430036856E-2</v>
      </c>
      <c r="AE34" s="32">
        <v>3.6431204118310134E-2</v>
      </c>
      <c r="AF34" s="39">
        <v>5.555555555555558E-2</v>
      </c>
      <c r="AG34" s="37">
        <v>4.6121340175067971E-2</v>
      </c>
      <c r="AH34" s="38">
        <v>5.0962527553269688E-2</v>
      </c>
      <c r="AI34" s="39">
        <v>5.9929462832338576E-2</v>
      </c>
      <c r="AJ34" s="37">
        <v>6.803623982918805E-2</v>
      </c>
      <c r="AK34" s="38">
        <v>6.3858049721748467E-2</v>
      </c>
      <c r="AL34" s="39">
        <v>8.4465944866774167E-2</v>
      </c>
      <c r="AM34" s="37">
        <v>8.6935379295439708E-2</v>
      </c>
      <c r="AN34" s="38">
        <v>8.5667345731747391E-2</v>
      </c>
      <c r="AO34" s="39">
        <v>6.2663739998583878E-2</v>
      </c>
      <c r="AP34" s="37">
        <v>5.9228513197792987E-2</v>
      </c>
      <c r="AQ34" s="38">
        <v>6.0990520925390035E-2</v>
      </c>
      <c r="AR34" s="39">
        <v>5.7436034115138535E-2</v>
      </c>
      <c r="AS34" s="37">
        <v>5.4508764108219809E-2</v>
      </c>
      <c r="AT34" s="38">
        <v>5.6012596843942886E-2</v>
      </c>
      <c r="AU34" s="39">
        <v>3.3711405166981789E-2</v>
      </c>
      <c r="AV34" s="37">
        <v>3.3466844681798058E-2</v>
      </c>
      <c r="AW34" s="38">
        <v>3.3592652620205277E-2</v>
      </c>
      <c r="AX34" s="39">
        <v>2.2147719191303317E-3</v>
      </c>
      <c r="AY34" s="37">
        <v>6.0287658255098187E-4</v>
      </c>
      <c r="AZ34" s="38">
        <v>1.4321705223763193E-3</v>
      </c>
    </row>
    <row r="35" spans="1:52">
      <c r="A35" s="78" t="s">
        <v>8</v>
      </c>
      <c r="B35" s="98">
        <v>0.45643830696270071</v>
      </c>
      <c r="C35" s="31">
        <v>0.43843773430417921</v>
      </c>
      <c r="D35" s="98">
        <v>0.44762329146550561</v>
      </c>
      <c r="E35" s="33">
        <v>-3.3886808833903048E-2</v>
      </c>
      <c r="F35" s="31">
        <v>-2.7652144043052607E-2</v>
      </c>
      <c r="G35" s="32">
        <v>-3.0853019835079154E-2</v>
      </c>
      <c r="H35" s="98">
        <v>-3.5889803139655729E-2</v>
      </c>
      <c r="I35" s="31">
        <v>-4.3099387658973143E-2</v>
      </c>
      <c r="J35" s="99">
        <v>-3.9409575003233832E-2</v>
      </c>
      <c r="K35" s="98">
        <v>-3.0293320905304233E-2</v>
      </c>
      <c r="L35" s="31">
        <v>-3.2088358355894631E-2</v>
      </c>
      <c r="M35" s="99">
        <v>-3.1166305079673773E-2</v>
      </c>
      <c r="N35" s="98">
        <v>-1.6190562013757459E-2</v>
      </c>
      <c r="O35" s="31">
        <v>-1.5924477925050029E-2</v>
      </c>
      <c r="P35" s="99">
        <v>-1.6061279960464581E-2</v>
      </c>
      <c r="Q35" s="98">
        <v>-3.1448461162677521E-3</v>
      </c>
      <c r="R35" s="31">
        <v>2.1640826873385866E-3</v>
      </c>
      <c r="S35" s="98">
        <v>-5.6504269211454794E-4</v>
      </c>
      <c r="T35" s="33">
        <v>1.9847468528898293E-2</v>
      </c>
      <c r="U35" s="31">
        <v>1.5115866825667901E-2</v>
      </c>
      <c r="V35" s="32">
        <v>1.7541931025818247E-2</v>
      </c>
      <c r="W35" s="33">
        <v>5.2947713007177821E-2</v>
      </c>
      <c r="X35" s="31">
        <v>4.6609093218186404E-2</v>
      </c>
      <c r="Y35" s="32">
        <v>4.9866497924158537E-2</v>
      </c>
      <c r="Z35" s="33">
        <v>3.8419851682829353E-2</v>
      </c>
      <c r="AA35" s="31">
        <v>3.958864215507818E-2</v>
      </c>
      <c r="AB35" s="32">
        <v>3.8986240150535201E-2</v>
      </c>
      <c r="AC35" s="33">
        <v>2.4308512099321611E-2</v>
      </c>
      <c r="AD35" s="31">
        <v>2.103942338556708E-2</v>
      </c>
      <c r="AE35" s="32">
        <v>2.272341388873178E-2</v>
      </c>
      <c r="AF35" s="39">
        <v>2.4187493296149221E-2</v>
      </c>
      <c r="AG35" s="37">
        <v>3.2695055730208589E-2</v>
      </c>
      <c r="AH35" s="38">
        <v>2.830580227442514E-2</v>
      </c>
      <c r="AI35" s="39">
        <v>3.2204011101220065E-2</v>
      </c>
      <c r="AJ35" s="37">
        <v>2.8864781092599712E-2</v>
      </c>
      <c r="AK35" s="38">
        <v>3.0580669465073651E-2</v>
      </c>
      <c r="AL35" s="39">
        <v>3.6500608766233844E-2</v>
      </c>
      <c r="AM35" s="37">
        <v>4.728730128843095E-2</v>
      </c>
      <c r="AN35" s="38">
        <v>4.1735747575097015E-2</v>
      </c>
      <c r="AO35" s="39">
        <v>3.0002691921787505E-2</v>
      </c>
      <c r="AP35" s="37">
        <v>2.4630794914601184E-2</v>
      </c>
      <c r="AQ35" s="38">
        <v>2.7381638637559824E-2</v>
      </c>
      <c r="AR35" s="39">
        <v>3.4141937323291183E-2</v>
      </c>
      <c r="AS35" s="37">
        <v>3.4165538677495277E-2</v>
      </c>
      <c r="AT35" s="38">
        <v>3.4153422050912985E-2</v>
      </c>
      <c r="AU35" s="39">
        <v>2.6650737490235832E-2</v>
      </c>
      <c r="AV35" s="37">
        <v>1.9729985214630208E-2</v>
      </c>
      <c r="AW35" s="38">
        <v>2.3282969463217951E-2</v>
      </c>
      <c r="AX35" s="39">
        <v>1.8305509555565536E-2</v>
      </c>
      <c r="AY35" s="37">
        <v>2.5552042974970934E-2</v>
      </c>
      <c r="AZ35" s="38">
        <v>2.1819564991873763E-2</v>
      </c>
    </row>
    <row r="36" spans="1:52">
      <c r="A36" s="78" t="s">
        <v>9</v>
      </c>
      <c r="B36" s="98">
        <v>0.41862912541434172</v>
      </c>
      <c r="C36" s="31">
        <v>0.40815114014454301</v>
      </c>
      <c r="D36" s="98">
        <v>0.41347286594185251</v>
      </c>
      <c r="E36" s="33">
        <v>2.1556489055936323E-2</v>
      </c>
      <c r="F36" s="31">
        <v>1.6178160919540163E-2</v>
      </c>
      <c r="G36" s="32">
        <v>1.891975656485978E-2</v>
      </c>
      <c r="H36" s="98">
        <v>-2.0479385347906054E-2</v>
      </c>
      <c r="I36" s="31">
        <v>-1.7108277012696904E-2</v>
      </c>
      <c r="J36" s="99">
        <v>-1.8831141897216797E-2</v>
      </c>
      <c r="K36" s="98">
        <v>-1.9554229845057614E-2</v>
      </c>
      <c r="L36" s="31">
        <v>-1.8441797571781993E-2</v>
      </c>
      <c r="M36" s="99">
        <v>-1.9009370816599702E-2</v>
      </c>
      <c r="N36" s="98">
        <v>-5.0423955604382842E-3</v>
      </c>
      <c r="O36" s="31">
        <v>-6.448398159275448E-3</v>
      </c>
      <c r="P36" s="99">
        <v>-5.7314410480349132E-3</v>
      </c>
      <c r="Q36" s="98">
        <v>8.0690826727067844E-3</v>
      </c>
      <c r="R36" s="31">
        <v>-1.2095465675427963E-3</v>
      </c>
      <c r="S36" s="98">
        <v>3.5251455567273382E-3</v>
      </c>
      <c r="T36" s="33">
        <v>6.7967982024996765E-3</v>
      </c>
      <c r="U36" s="31">
        <v>1.9730623818525528E-2</v>
      </c>
      <c r="V36" s="32">
        <v>1.3100876750982593E-2</v>
      </c>
      <c r="W36" s="33">
        <v>3.2945574246101561E-2</v>
      </c>
      <c r="X36" s="31">
        <v>3.0152937087243759E-2</v>
      </c>
      <c r="Y36" s="32">
        <v>3.1575506955990429E-2</v>
      </c>
      <c r="Z36" s="33">
        <v>4.0455871232580654E-2</v>
      </c>
      <c r="AA36" s="31">
        <v>3.1407282440601758E-2</v>
      </c>
      <c r="AB36" s="32">
        <v>3.602275701513924E-2</v>
      </c>
      <c r="AC36" s="33">
        <v>1.2640813995743239E-2</v>
      </c>
      <c r="AD36" s="31">
        <v>1.5075513876015467E-2</v>
      </c>
      <c r="AE36" s="32">
        <v>1.3828316136581309E-2</v>
      </c>
      <c r="AF36" s="39">
        <v>2.3171763258400979E-2</v>
      </c>
      <c r="AG36" s="37">
        <v>1.7886397206928972E-2</v>
      </c>
      <c r="AH36" s="38">
        <v>2.0590704018466077E-2</v>
      </c>
      <c r="AI36" s="39">
        <v>2.8033168825312593E-2</v>
      </c>
      <c r="AJ36" s="37">
        <v>2.8073137911928336E-2</v>
      </c>
      <c r="AK36" s="38">
        <v>2.8052635636999224E-2</v>
      </c>
      <c r="AL36" s="39">
        <v>3.7844819183156186E-2</v>
      </c>
      <c r="AM36" s="37">
        <v>3.1181829847298781E-2</v>
      </c>
      <c r="AN36" s="38">
        <v>3.459956750540627E-2</v>
      </c>
      <c r="AO36" s="39">
        <v>1.6013524619033159E-2</v>
      </c>
      <c r="AP36" s="37">
        <v>2.8471876555500319E-2</v>
      </c>
      <c r="AQ36" s="38">
        <v>2.2061399799441883E-2</v>
      </c>
      <c r="AR36" s="39">
        <v>2.3410598322201936E-2</v>
      </c>
      <c r="AS36" s="37">
        <v>2.4513599845126244E-2</v>
      </c>
      <c r="AT36" s="38">
        <v>2.3949405993262118E-2</v>
      </c>
      <c r="AU36" s="39">
        <v>3.1388311805617963E-3</v>
      </c>
      <c r="AV36" s="37">
        <v>7.7001204620072983E-3</v>
      </c>
      <c r="AW36" s="38">
        <v>5.3682132508283686E-3</v>
      </c>
      <c r="AX36" s="39">
        <v>-8.1714427211129204E-3</v>
      </c>
      <c r="AY36" s="37">
        <v>-1.1297845908632809E-2</v>
      </c>
      <c r="AZ36" s="38">
        <v>-9.7030521553407301E-3</v>
      </c>
    </row>
    <row r="37" spans="1:52">
      <c r="A37" s="78" t="s">
        <v>10</v>
      </c>
      <c r="B37" s="98">
        <v>0.26518372441766913</v>
      </c>
      <c r="C37" s="31">
        <v>0.29047410083921155</v>
      </c>
      <c r="D37" s="98">
        <v>0.27843779692606008</v>
      </c>
      <c r="E37" s="33">
        <v>9.6939560157891957E-2</v>
      </c>
      <c r="F37" s="31">
        <v>7.2158831583751804E-2</v>
      </c>
      <c r="G37" s="32">
        <v>8.3830311224859289E-2</v>
      </c>
      <c r="H37" s="98">
        <v>6.6875408916721168E-2</v>
      </c>
      <c r="I37" s="31">
        <v>5.8064790770933516E-2</v>
      </c>
      <c r="J37" s="99">
        <v>6.2264697364610377E-2</v>
      </c>
      <c r="K37" s="98">
        <v>2.6150948355162296E-2</v>
      </c>
      <c r="L37" s="31">
        <v>1.9835043250854945E-2</v>
      </c>
      <c r="M37" s="99">
        <v>2.2858820568744331E-2</v>
      </c>
      <c r="N37" s="98">
        <v>5.0456757448988254E-2</v>
      </c>
      <c r="O37" s="31">
        <v>3.0692756824995948E-2</v>
      </c>
      <c r="P37" s="99">
        <v>4.0185344650838672E-2</v>
      </c>
      <c r="Q37" s="98">
        <v>4.2181404421326452E-2</v>
      </c>
      <c r="R37" s="31">
        <v>5.0639209982392908E-2</v>
      </c>
      <c r="S37" s="98">
        <v>4.6536839200536084E-2</v>
      </c>
      <c r="T37" s="33">
        <v>6.710598143960067E-2</v>
      </c>
      <c r="U37" s="31">
        <v>5.1331560348282235E-2</v>
      </c>
      <c r="V37" s="32">
        <v>5.8950936999717429E-2</v>
      </c>
      <c r="W37" s="33">
        <v>6.6539993422735311E-2</v>
      </c>
      <c r="X37" s="31">
        <v>6.9270219696444757E-2</v>
      </c>
      <c r="Y37" s="32">
        <v>6.7941307247665561E-2</v>
      </c>
      <c r="Z37" s="33">
        <v>6.5335069206523322E-2</v>
      </c>
      <c r="AA37" s="31">
        <v>6.870402177787871E-2</v>
      </c>
      <c r="AB37" s="32">
        <v>6.7066366891498141E-2</v>
      </c>
      <c r="AC37" s="33">
        <v>2.0807203730503376E-2</v>
      </c>
      <c r="AD37" s="31">
        <v>1.4616247687782469E-2</v>
      </c>
      <c r="AE37" s="32">
        <v>1.7620801598202007E-2</v>
      </c>
      <c r="AF37" s="39">
        <v>5.0059857601915336E-2</v>
      </c>
      <c r="AG37" s="37">
        <v>2.6330733136076923E-2</v>
      </c>
      <c r="AH37" s="38">
        <v>3.7882854557445444E-2</v>
      </c>
      <c r="AI37" s="39">
        <v>2.715190063304429E-2</v>
      </c>
      <c r="AJ37" s="37">
        <v>3.0460104834012736E-2</v>
      </c>
      <c r="AK37" s="38">
        <v>2.8830666016461892E-2</v>
      </c>
      <c r="AL37" s="39">
        <v>5.6052108891225583E-2</v>
      </c>
      <c r="AM37" s="37">
        <v>5.4456564743118774E-2</v>
      </c>
      <c r="AN37" s="38">
        <v>5.524115940363683E-2</v>
      </c>
      <c r="AO37" s="39">
        <v>3.3743603927534283E-2</v>
      </c>
      <c r="AP37" s="37">
        <v>2.9158738241363613E-2</v>
      </c>
      <c r="AQ37" s="38">
        <v>3.1415037839603643E-2</v>
      </c>
      <c r="AR37" s="39">
        <v>2.6220735785953408E-3</v>
      </c>
      <c r="AS37" s="37">
        <v>1.0702846280044698E-2</v>
      </c>
      <c r="AT37" s="38">
        <v>6.7171663851350871E-3</v>
      </c>
      <c r="AU37" s="39">
        <v>-1.1421556854268378E-2</v>
      </c>
      <c r="AV37" s="37">
        <v>-1.0795630217458552E-2</v>
      </c>
      <c r="AW37" s="38">
        <v>-1.1103100216294126E-2</v>
      </c>
      <c r="AX37" s="39">
        <v>-2.1433391820758541E-2</v>
      </c>
      <c r="AY37" s="37">
        <v>-2.8625009767405563E-2</v>
      </c>
      <c r="AZ37" s="38">
        <v>-2.5093454227312462E-2</v>
      </c>
    </row>
    <row r="38" spans="1:52">
      <c r="A38" s="78" t="s">
        <v>11</v>
      </c>
      <c r="B38" s="98">
        <v>0.25462803414301427</v>
      </c>
      <c r="C38" s="31">
        <v>0.2831022323358976</v>
      </c>
      <c r="D38" s="98">
        <v>0.2704151986600658</v>
      </c>
      <c r="E38" s="33">
        <v>-1.1237163288348784E-2</v>
      </c>
      <c r="F38" s="31">
        <v>-2.4800371794330145E-2</v>
      </c>
      <c r="G38" s="32">
        <v>-1.8832213494842431E-2</v>
      </c>
      <c r="H38" s="98">
        <v>-2.8384991843393159E-2</v>
      </c>
      <c r="I38" s="31">
        <v>-4.3497097305259524E-2</v>
      </c>
      <c r="J38" s="99">
        <v>-3.6795910493827133E-2</v>
      </c>
      <c r="K38" s="98">
        <v>2.3113946720394019E-2</v>
      </c>
      <c r="L38" s="31">
        <v>-1.0372316333001175E-2</v>
      </c>
      <c r="M38" s="99">
        <v>4.6062183948329949E-3</v>
      </c>
      <c r="N38" s="98">
        <v>3.2055139215579009E-2</v>
      </c>
      <c r="O38" s="31">
        <v>2.7735823149800831E-2</v>
      </c>
      <c r="P38" s="99">
        <v>2.9703463742835723E-2</v>
      </c>
      <c r="Q38" s="98">
        <v>7.2348545078708915E-2</v>
      </c>
      <c r="R38" s="31">
        <v>6.5998663994655926E-2</v>
      </c>
      <c r="S38" s="98">
        <v>6.8897923624219537E-2</v>
      </c>
      <c r="T38" s="33">
        <v>0.12228153420324239</v>
      </c>
      <c r="U38" s="31">
        <v>9.1364832685800312E-2</v>
      </c>
      <c r="V38" s="32">
        <v>0.10552650048676671</v>
      </c>
      <c r="W38" s="33">
        <v>0.17268563375319301</v>
      </c>
      <c r="X38" s="31">
        <v>0.16126933088347872</v>
      </c>
      <c r="Y38" s="32">
        <v>0.16657792340774114</v>
      </c>
      <c r="Z38" s="33">
        <v>0.1383182483944867</v>
      </c>
      <c r="AA38" s="31">
        <v>0.1194910505323532</v>
      </c>
      <c r="AB38" s="32">
        <v>0.12829155255951119</v>
      </c>
      <c r="AC38" s="33">
        <v>6.0112174199933976E-2</v>
      </c>
      <c r="AD38" s="31">
        <v>4.3931452800188397E-2</v>
      </c>
      <c r="AE38" s="32">
        <v>5.1562111028130353E-2</v>
      </c>
      <c r="AF38" s="39">
        <v>7.1548611975600585E-2</v>
      </c>
      <c r="AG38" s="37">
        <v>6.2221470073898555E-2</v>
      </c>
      <c r="AH38" s="38">
        <v>6.6655816293315073E-2</v>
      </c>
      <c r="AI38" s="39">
        <v>7.5861868664865995E-2</v>
      </c>
      <c r="AJ38" s="37">
        <v>6.0382368560807143E-2</v>
      </c>
      <c r="AK38" s="38">
        <v>6.7775450472319809E-2</v>
      </c>
      <c r="AL38" s="39">
        <v>8.2525713360148911E-2</v>
      </c>
      <c r="AM38" s="37">
        <v>7.2669905343817343E-2</v>
      </c>
      <c r="AN38" s="38">
        <v>7.7412733673694722E-2</v>
      </c>
      <c r="AO38" s="39">
        <v>4.7157107231920126E-2</v>
      </c>
      <c r="AP38" s="37">
        <v>4.4121766738257628E-2</v>
      </c>
      <c r="AQ38" s="38">
        <v>4.5589370116716488E-2</v>
      </c>
      <c r="AR38" s="39">
        <v>1.3574337358004396E-3</v>
      </c>
      <c r="AS38" s="37">
        <v>2.0211957250816148E-2</v>
      </c>
      <c r="AT38" s="38">
        <v>1.1082025439071996E-2</v>
      </c>
      <c r="AU38" s="39">
        <v>-1.7551369863013644E-2</v>
      </c>
      <c r="AV38" s="37">
        <v>-1.3806706114398382E-2</v>
      </c>
      <c r="AW38" s="38">
        <v>-1.5602545678505386E-2</v>
      </c>
      <c r="AX38" s="39">
        <v>-6.9135802469135754E-2</v>
      </c>
      <c r="AY38" s="37">
        <v>-5.0977777777777789E-2</v>
      </c>
      <c r="AZ38" s="38">
        <v>-5.9668636310972079E-2</v>
      </c>
    </row>
    <row r="39" spans="1:52">
      <c r="A39" s="78" t="s">
        <v>12</v>
      </c>
      <c r="B39" s="98">
        <v>0.68927042968943031</v>
      </c>
      <c r="C39" s="31">
        <v>0.54273189509253328</v>
      </c>
      <c r="D39" s="98">
        <v>0.60829408842364474</v>
      </c>
      <c r="E39" s="33">
        <v>-3.1147488773527798E-2</v>
      </c>
      <c r="F39" s="31">
        <v>-1.4371629443487577E-2</v>
      </c>
      <c r="G39" s="32">
        <v>-2.2255148467432928E-2</v>
      </c>
      <c r="H39" s="98">
        <v>-3.3397981657407705E-2</v>
      </c>
      <c r="I39" s="31">
        <v>-3.1196287383980725E-2</v>
      </c>
      <c r="J39" s="99">
        <v>-3.2221524897059539E-2</v>
      </c>
      <c r="K39" s="98">
        <v>-3.7374596157116136E-2</v>
      </c>
      <c r="L39" s="31">
        <v>-2.6080014193205048E-2</v>
      </c>
      <c r="M39" s="99">
        <v>-3.1333038086802434E-2</v>
      </c>
      <c r="N39" s="98">
        <v>-1.2223556843072192E-2</v>
      </c>
      <c r="O39" s="31">
        <v>-1.6334213802107089E-2</v>
      </c>
      <c r="P39" s="99">
        <v>-1.4434302695818246E-2</v>
      </c>
      <c r="Q39" s="98">
        <v>1.3662374821173051E-2</v>
      </c>
      <c r="R39" s="31">
        <v>1.4197969073119765E-3</v>
      </c>
      <c r="S39" s="98">
        <v>7.0909060786294997E-3</v>
      </c>
      <c r="T39" s="33">
        <v>3.9270340836920381E-2</v>
      </c>
      <c r="U39" s="31">
        <v>2.3146863923563021E-2</v>
      </c>
      <c r="V39" s="32">
        <v>3.0664451280701499E-2</v>
      </c>
      <c r="W39" s="33">
        <v>0.10527923951790874</v>
      </c>
      <c r="X39" s="31">
        <v>7.428605856127235E-2</v>
      </c>
      <c r="Y39" s="32">
        <v>8.8857320713157106E-2</v>
      </c>
      <c r="Z39" s="33">
        <v>9.4483351763115841E-2</v>
      </c>
      <c r="AA39" s="31">
        <v>6.3569065111322987E-2</v>
      </c>
      <c r="AB39" s="32">
        <v>7.8322436893488501E-2</v>
      </c>
      <c r="AC39" s="33">
        <v>4.5324427480916141E-2</v>
      </c>
      <c r="AD39" s="31">
        <v>4.5796092699517565E-2</v>
      </c>
      <c r="AE39" s="32">
        <v>4.5567624148665775E-2</v>
      </c>
      <c r="AF39" s="39">
        <v>7.4341557709345807E-2</v>
      </c>
      <c r="AG39" s="37">
        <v>6.7715423788635043E-2</v>
      </c>
      <c r="AH39" s="38">
        <v>7.0924291082131719E-2</v>
      </c>
      <c r="AI39" s="39">
        <v>8.1517393042782826E-2</v>
      </c>
      <c r="AJ39" s="37">
        <v>6.6159803551190111E-2</v>
      </c>
      <c r="AK39" s="38">
        <v>7.3620823620823561E-2</v>
      </c>
      <c r="AL39" s="39">
        <v>9.9149683441933645E-2</v>
      </c>
      <c r="AM39" s="37">
        <v>9.6957080214377545E-2</v>
      </c>
      <c r="AN39" s="38">
        <v>9.8030124841686161E-2</v>
      </c>
      <c r="AO39" s="39">
        <v>7.412390422333881E-2</v>
      </c>
      <c r="AP39" s="37">
        <v>7.3629169022046304E-2</v>
      </c>
      <c r="AQ39" s="38">
        <v>7.3871535823524015E-2</v>
      </c>
      <c r="AR39" s="39">
        <v>6.0808298267932326E-2</v>
      </c>
      <c r="AS39" s="37">
        <v>5.6338028169014009E-2</v>
      </c>
      <c r="AT39" s="38">
        <v>5.8528492241594288E-2</v>
      </c>
      <c r="AU39" s="39">
        <v>2.7655806058817012E-2</v>
      </c>
      <c r="AV39" s="37">
        <v>3.983978638184249E-2</v>
      </c>
      <c r="AW39" s="38">
        <v>3.3856691158484109E-2</v>
      </c>
      <c r="AX39" s="39">
        <v>-1.7486221073230279E-2</v>
      </c>
      <c r="AY39" s="37">
        <v>-8.4056631229350032E-3</v>
      </c>
      <c r="AZ39" s="38">
        <v>-1.283803915382864E-2</v>
      </c>
    </row>
    <row r="40" spans="1:52">
      <c r="A40" s="78" t="s">
        <v>13</v>
      </c>
      <c r="B40" s="98">
        <v>0.55733362472132808</v>
      </c>
      <c r="C40" s="31">
        <v>0.48638731465559659</v>
      </c>
      <c r="D40" s="98">
        <v>0.5197255108639578</v>
      </c>
      <c r="E40" s="33">
        <v>-4.6667749445076012E-2</v>
      </c>
      <c r="F40" s="31">
        <v>-4.0653676932746685E-2</v>
      </c>
      <c r="G40" s="32">
        <v>-4.3549669564764026E-2</v>
      </c>
      <c r="H40" s="98">
        <v>-5.8577999886421761E-2</v>
      </c>
      <c r="I40" s="31">
        <v>-4.0882645840977005E-2</v>
      </c>
      <c r="J40" s="99">
        <v>-4.937581770606192E-2</v>
      </c>
      <c r="K40" s="98">
        <v>-3.3418790529331943E-2</v>
      </c>
      <c r="L40" s="31">
        <v>-3.2105579539865592E-2</v>
      </c>
      <c r="M40" s="99">
        <v>-3.2729775063438105E-2</v>
      </c>
      <c r="N40" s="98">
        <v>-1.5602084438481878E-4</v>
      </c>
      <c r="O40" s="31">
        <v>9.8805860599049389E-4</v>
      </c>
      <c r="P40" s="99">
        <v>4.4464206313921117E-4</v>
      </c>
      <c r="Q40" s="98">
        <v>3.5235004057174946E-2</v>
      </c>
      <c r="R40" s="31">
        <v>3.0261154041401062E-2</v>
      </c>
      <c r="S40" s="98">
        <v>3.262222222222233E-2</v>
      </c>
      <c r="T40" s="33">
        <v>6.1770823912453698E-2</v>
      </c>
      <c r="U40" s="31">
        <v>5.1408392871807429E-2</v>
      </c>
      <c r="V40" s="32">
        <v>5.6339846776276126E-2</v>
      </c>
      <c r="W40" s="33">
        <v>9.7160704145371923E-2</v>
      </c>
      <c r="X40" s="31">
        <v>7.3185972037803637E-2</v>
      </c>
      <c r="Y40" s="32">
        <v>8.4654144426788314E-2</v>
      </c>
      <c r="Z40" s="33">
        <v>5.721753532425855E-2</v>
      </c>
      <c r="AA40" s="31">
        <v>5.2983988355167488E-2</v>
      </c>
      <c r="AB40" s="32">
        <v>5.5032430943377397E-2</v>
      </c>
      <c r="AC40" s="33">
        <v>2.5506082784618078E-2</v>
      </c>
      <c r="AD40" s="31">
        <v>2.5135932172150044E-2</v>
      </c>
      <c r="AE40" s="32">
        <v>2.5315404061383662E-2</v>
      </c>
      <c r="AF40" s="39">
        <v>3.2509846043680568E-2</v>
      </c>
      <c r="AG40" s="37">
        <v>2.1890100011237257E-2</v>
      </c>
      <c r="AH40" s="38">
        <v>2.7040166685958988E-2</v>
      </c>
      <c r="AI40" s="39">
        <v>3.4167880343065837E-2</v>
      </c>
      <c r="AJ40" s="37">
        <v>2.1795069168004666E-2</v>
      </c>
      <c r="AK40" s="38">
        <v>2.7827243423573789E-2</v>
      </c>
      <c r="AL40" s="39">
        <v>4.7971387057114123E-2</v>
      </c>
      <c r="AM40" s="37">
        <v>3.5105467068446083E-2</v>
      </c>
      <c r="AN40" s="38">
        <v>4.1416744339053624E-2</v>
      </c>
      <c r="AO40" s="39">
        <v>4.6500714575200996E-2</v>
      </c>
      <c r="AP40" s="37">
        <v>3.4788214010937679E-2</v>
      </c>
      <c r="AQ40" s="38">
        <v>4.0569852166954412E-2</v>
      </c>
      <c r="AR40" s="39">
        <v>4.2946535945048048E-2</v>
      </c>
      <c r="AS40" s="37">
        <v>4.4550277308897934E-2</v>
      </c>
      <c r="AT40" s="38">
        <v>4.3754110801922597E-2</v>
      </c>
      <c r="AU40" s="39">
        <v>2.8025328330206323E-2</v>
      </c>
      <c r="AV40" s="37">
        <v>3.2838921913776131E-2</v>
      </c>
      <c r="AW40" s="38">
        <v>3.0451095017886676E-2</v>
      </c>
      <c r="AX40" s="39">
        <v>1.030379073039045E-2</v>
      </c>
      <c r="AY40" s="37">
        <v>1.9184920280137074E-2</v>
      </c>
      <c r="AZ40" s="38">
        <v>1.4789726220716837E-2</v>
      </c>
    </row>
    <row r="41" spans="1:52">
      <c r="A41" s="78" t="s">
        <v>14</v>
      </c>
      <c r="B41" s="98">
        <v>0.51519813869708786</v>
      </c>
      <c r="C41" s="31">
        <v>0.4401749543574025</v>
      </c>
      <c r="D41" s="98">
        <v>0.47561775246828697</v>
      </c>
      <c r="E41" s="33">
        <v>-2.2933848478093988E-2</v>
      </c>
      <c r="F41" s="31">
        <v>-2.0322926874795866E-2</v>
      </c>
      <c r="G41" s="32">
        <v>-2.1589475581185846E-2</v>
      </c>
      <c r="H41" s="98">
        <v>-2.5145116727079198E-2</v>
      </c>
      <c r="I41" s="31">
        <v>-2.8770810012622938E-2</v>
      </c>
      <c r="J41" s="99">
        <v>-2.7014415874653142E-2</v>
      </c>
      <c r="K41" s="98">
        <v>-1.9995319691099578E-2</v>
      </c>
      <c r="L41" s="31">
        <v>-1.711665317933253E-2</v>
      </c>
      <c r="M41" s="99">
        <v>-1.8513844367601395E-2</v>
      </c>
      <c r="N41" s="98">
        <v>-1.5468293977182301E-2</v>
      </c>
      <c r="O41" s="31">
        <v>-1.5244130635463149E-2</v>
      </c>
      <c r="P41" s="99">
        <v>-1.5352766455362543E-2</v>
      </c>
      <c r="Q41" s="98">
        <v>-8.8123534643059775E-3</v>
      </c>
      <c r="R41" s="31">
        <v>2.2802128198629035E-4</v>
      </c>
      <c r="S41" s="98">
        <v>-4.1526829204591165E-3</v>
      </c>
      <c r="T41" s="33">
        <v>1.4464382816748333E-2</v>
      </c>
      <c r="U41" s="31">
        <v>5.7498923478305208E-3</v>
      </c>
      <c r="V41" s="32">
        <v>9.9529235893467405E-3</v>
      </c>
      <c r="W41" s="33">
        <v>3.7467838765008477E-2</v>
      </c>
      <c r="X41" s="31">
        <v>4.0825064222032026E-2</v>
      </c>
      <c r="Y41" s="32">
        <v>3.9198628891947251E-2</v>
      </c>
      <c r="Z41" s="33">
        <v>4.2805476621028182E-2</v>
      </c>
      <c r="AA41" s="31">
        <v>3.4166525516006407E-2</v>
      </c>
      <c r="AB41" s="32">
        <v>3.8344765545935022E-2</v>
      </c>
      <c r="AC41" s="33">
        <v>3.9140882403943866E-2</v>
      </c>
      <c r="AD41" s="31">
        <v>3.2522988371276762E-2</v>
      </c>
      <c r="AE41" s="32">
        <v>3.5737491877842809E-2</v>
      </c>
      <c r="AF41" s="39">
        <v>6.2292893413116612E-2</v>
      </c>
      <c r="AG41" s="37">
        <v>4.8131614131296852E-2</v>
      </c>
      <c r="AH41" s="38">
        <v>5.5032761745434255E-2</v>
      </c>
      <c r="AI41" s="39">
        <v>6.8828545780969419E-2</v>
      </c>
      <c r="AJ41" s="37">
        <v>5.9152919810606885E-2</v>
      </c>
      <c r="AK41" s="38">
        <v>6.3900542873817523E-2</v>
      </c>
      <c r="AL41" s="39">
        <v>7.119910974867194E-2</v>
      </c>
      <c r="AM41" s="37">
        <v>6.1830206781114061E-2</v>
      </c>
      <c r="AN41" s="38">
        <v>6.644862134636087E-2</v>
      </c>
      <c r="AO41" s="39">
        <v>2.8911364616409863E-2</v>
      </c>
      <c r="AP41" s="37">
        <v>2.7971086931446898E-2</v>
      </c>
      <c r="AQ41" s="38">
        <v>2.8436662913932986E-2</v>
      </c>
      <c r="AR41" s="39">
        <v>2.0250319090164393E-2</v>
      </c>
      <c r="AS41" s="37">
        <v>1.7765975352046937E-2</v>
      </c>
      <c r="AT41" s="38">
        <v>1.8996659305815067E-2</v>
      </c>
      <c r="AU41" s="39">
        <v>-5.3775487340353978E-3</v>
      </c>
      <c r="AV41" s="37">
        <v>-4.9978869228083367E-3</v>
      </c>
      <c r="AW41" s="38">
        <v>-5.1861936117207907E-3</v>
      </c>
      <c r="AX41" s="39">
        <v>-2.6939250581962892E-2</v>
      </c>
      <c r="AY41" s="37">
        <v>-2.0793706487414854E-2</v>
      </c>
      <c r="AZ41" s="38">
        <v>-2.3841219895921584E-2</v>
      </c>
    </row>
    <row r="42" spans="1:52">
      <c r="A42" s="78" t="s">
        <v>15</v>
      </c>
      <c r="B42" s="98">
        <v>0.4276885271906159</v>
      </c>
      <c r="C42" s="31">
        <v>0.40129581870659714</v>
      </c>
      <c r="D42" s="98">
        <v>0.41408155993864493</v>
      </c>
      <c r="E42" s="33">
        <v>-1.719114219114215E-2</v>
      </c>
      <c r="F42" s="31">
        <v>-7.9034845068459703E-4</v>
      </c>
      <c r="G42" s="32">
        <v>-8.8120375758583558E-3</v>
      </c>
      <c r="H42" s="98">
        <v>-1.9888328886253581E-2</v>
      </c>
      <c r="I42" s="31">
        <v>-1.4330580435035434E-2</v>
      </c>
      <c r="J42" s="99">
        <v>-1.7025916296234178E-2</v>
      </c>
      <c r="K42" s="98">
        <v>-1.5981447404905369E-2</v>
      </c>
      <c r="L42" s="31">
        <v>-1.4255705822653342E-2</v>
      </c>
      <c r="M42" s="99">
        <v>-1.5090199902486612E-2</v>
      </c>
      <c r="N42" s="98">
        <v>4.9952609063197428E-3</v>
      </c>
      <c r="O42" s="31">
        <v>4.3577157907339625E-3</v>
      </c>
      <c r="P42" s="99">
        <v>4.665726095888667E-3</v>
      </c>
      <c r="Q42" s="98">
        <v>1.4860318107667192E-2</v>
      </c>
      <c r="R42" s="31">
        <v>4.0527332109574488E-4</v>
      </c>
      <c r="S42" s="98">
        <v>7.3910740462435065E-3</v>
      </c>
      <c r="T42" s="33">
        <v>1.6049227678010869E-2</v>
      </c>
      <c r="U42" s="31">
        <v>1.9302259079210682E-2</v>
      </c>
      <c r="V42" s="32">
        <v>1.7718485185683308E-2</v>
      </c>
      <c r="W42" s="33">
        <v>5.1119790379196228E-2</v>
      </c>
      <c r="X42" s="31">
        <v>4.0889325291064704E-2</v>
      </c>
      <c r="Y42" s="32">
        <v>4.5861969529485291E-2</v>
      </c>
      <c r="Z42" s="33">
        <v>4.2166407977047182E-2</v>
      </c>
      <c r="AA42" s="31">
        <v>3.0276486310446327E-2</v>
      </c>
      <c r="AB42" s="32">
        <v>3.6084783732552195E-2</v>
      </c>
      <c r="AC42" s="33">
        <v>1.3088119147015576E-2</v>
      </c>
      <c r="AD42" s="31">
        <v>1.2905757450240918E-2</v>
      </c>
      <c r="AE42" s="32">
        <v>1.2995365134278014E-2</v>
      </c>
      <c r="AF42" s="39">
        <v>2.138322753090538E-2</v>
      </c>
      <c r="AG42" s="37">
        <v>2.2491014355508598E-2</v>
      </c>
      <c r="AH42" s="38">
        <v>2.1946627553142584E-2</v>
      </c>
      <c r="AI42" s="39">
        <v>2.5820521208156144E-2</v>
      </c>
      <c r="AJ42" s="37">
        <v>1.6797171002778555E-2</v>
      </c>
      <c r="AK42" s="38">
        <v>2.122896650707462E-2</v>
      </c>
      <c r="AL42" s="39">
        <v>2.9124768808860724E-2</v>
      </c>
      <c r="AM42" s="37">
        <v>2.8112449799196693E-2</v>
      </c>
      <c r="AN42" s="38">
        <v>2.8611883161151708E-2</v>
      </c>
      <c r="AO42" s="39">
        <v>2.2309901051457359E-2</v>
      </c>
      <c r="AP42" s="37">
        <v>1.7477448453608213E-2</v>
      </c>
      <c r="AQ42" s="38">
        <v>1.9862755294525414E-2</v>
      </c>
      <c r="AR42" s="39">
        <v>3.1057406696437528E-2</v>
      </c>
      <c r="AS42" s="37">
        <v>2.8734267394918023E-2</v>
      </c>
      <c r="AT42" s="38">
        <v>2.9883724417872237E-2</v>
      </c>
      <c r="AU42" s="39">
        <v>2.5869164739544592E-2</v>
      </c>
      <c r="AV42" s="37">
        <v>2.241074176669744E-2</v>
      </c>
      <c r="AW42" s="38">
        <v>2.4123871468789471E-2</v>
      </c>
      <c r="AX42" s="39">
        <v>1.665838841554268E-2</v>
      </c>
      <c r="AY42" s="37">
        <v>2.2239364804605977E-2</v>
      </c>
      <c r="AZ42" s="38">
        <v>1.947011706715962E-2</v>
      </c>
    </row>
    <row r="43" spans="1:52">
      <c r="A43" s="78" t="s">
        <v>16</v>
      </c>
      <c r="B43" s="98">
        <v>0.37190301668823245</v>
      </c>
      <c r="C43" s="31">
        <v>0.352235202479525</v>
      </c>
      <c r="D43" s="98">
        <v>0.36208323809562626</v>
      </c>
      <c r="E43" s="33">
        <v>-1.4242215892348309E-3</v>
      </c>
      <c r="F43" s="31">
        <v>1.2816989381636557E-2</v>
      </c>
      <c r="G43" s="32">
        <v>5.6347447027207398E-3</v>
      </c>
      <c r="H43" s="98">
        <v>-1.6278955392711403E-2</v>
      </c>
      <c r="I43" s="31">
        <v>-9.3739207657017598E-4</v>
      </c>
      <c r="J43" s="99">
        <v>-8.6202650115757562E-3</v>
      </c>
      <c r="K43" s="98">
        <v>-1.4298570142985745E-2</v>
      </c>
      <c r="L43" s="31">
        <v>1.6049382716050165E-3</v>
      </c>
      <c r="M43" s="99">
        <v>-6.2978237106230406E-3</v>
      </c>
      <c r="N43" s="98">
        <v>-3.2460945425035748E-3</v>
      </c>
      <c r="O43" s="31">
        <v>4.1168495008012673E-3</v>
      </c>
      <c r="P43" s="99">
        <v>4.8751828193549507E-4</v>
      </c>
      <c r="Q43" s="98">
        <v>7.8617952371260458E-3</v>
      </c>
      <c r="R43" s="31">
        <v>2.4698026121968031E-2</v>
      </c>
      <c r="S43" s="98">
        <v>1.6430106452096638E-2</v>
      </c>
      <c r="T43" s="33">
        <v>1.6181556559715204E-2</v>
      </c>
      <c r="U43" s="31">
        <v>2.036513488906988E-2</v>
      </c>
      <c r="V43" s="32">
        <v>1.8327986134159424E-2</v>
      </c>
      <c r="W43" s="33">
        <v>3.7611169076365192E-2</v>
      </c>
      <c r="X43" s="31">
        <v>3.3694937541091319E-2</v>
      </c>
      <c r="Y43" s="32">
        <v>3.5597885130730811E-2</v>
      </c>
      <c r="Z43" s="33">
        <v>2.7269680137904651E-2</v>
      </c>
      <c r="AA43" s="31">
        <v>2.9779887785930104E-2</v>
      </c>
      <c r="AB43" s="32">
        <v>2.8557774125490987E-2</v>
      </c>
      <c r="AC43" s="33">
        <v>2.5520311371104887E-2</v>
      </c>
      <c r="AD43" s="31">
        <v>2.1462919662946112E-2</v>
      </c>
      <c r="AE43" s="32">
        <v>2.3435817817114568E-2</v>
      </c>
      <c r="AF43" s="39">
        <v>3.9089132312167596E-2</v>
      </c>
      <c r="AG43" s="37">
        <v>2.1746172284967669E-2</v>
      </c>
      <c r="AH43" s="38">
        <v>3.0196325947579927E-2</v>
      </c>
      <c r="AI43" s="39">
        <v>2.6945452954813875E-2</v>
      </c>
      <c r="AJ43" s="37">
        <v>3.0181341674768492E-2</v>
      </c>
      <c r="AK43" s="38">
        <v>2.8591083021626051E-2</v>
      </c>
      <c r="AL43" s="39">
        <v>4.9623035311155528E-2</v>
      </c>
      <c r="AM43" s="37">
        <v>3.6888104714619896E-2</v>
      </c>
      <c r="AN43" s="38">
        <v>4.3136599230897854E-2</v>
      </c>
      <c r="AO43" s="39">
        <v>3.2363444525606688E-2</v>
      </c>
      <c r="AP43" s="37">
        <v>2.6592797783933531E-2</v>
      </c>
      <c r="AQ43" s="38">
        <v>2.9441817598974129E-2</v>
      </c>
      <c r="AR43" s="39">
        <v>1.481947365317704E-2</v>
      </c>
      <c r="AS43" s="37">
        <v>1.2508673194048248E-2</v>
      </c>
      <c r="AT43" s="38">
        <v>1.365277385829522E-2</v>
      </c>
      <c r="AU43" s="39">
        <v>-6.7011407433230641E-3</v>
      </c>
      <c r="AV43" s="37">
        <v>-1.1611748805512301E-3</v>
      </c>
      <c r="AW43" s="38">
        <v>-3.9072250062400782E-3</v>
      </c>
      <c r="AX43" s="39">
        <v>-1.6046951469183224E-2</v>
      </c>
      <c r="AY43" s="37">
        <v>-1.4998475377344112E-2</v>
      </c>
      <c r="AZ43" s="38">
        <v>-1.5516726259890756E-2</v>
      </c>
    </row>
    <row r="44" spans="1:52">
      <c r="A44" s="78" t="s">
        <v>17</v>
      </c>
      <c r="B44" s="98">
        <v>0.28237272948967895</v>
      </c>
      <c r="C44" s="31">
        <v>0.26617793791682876</v>
      </c>
      <c r="D44" s="98">
        <v>0.27448662216239716</v>
      </c>
      <c r="E44" s="33">
        <v>6.8519519113872773E-2</v>
      </c>
      <c r="F44" s="31">
        <v>7.6213469784872645E-2</v>
      </c>
      <c r="G44" s="32">
        <v>7.2241688893537548E-2</v>
      </c>
      <c r="H44" s="98">
        <v>6.5611074239120049E-2</v>
      </c>
      <c r="I44" s="31">
        <v>7.2724837607982318E-2</v>
      </c>
      <c r="J44" s="99">
        <v>6.9065309639553263E-2</v>
      </c>
      <c r="K44" s="98">
        <v>4.7987662010261944E-2</v>
      </c>
      <c r="L44" s="31">
        <v>6.5141394593919655E-2</v>
      </c>
      <c r="M44" s="99">
        <v>5.6345525055128798E-2</v>
      </c>
      <c r="N44" s="98">
        <v>3.489458044431859E-2</v>
      </c>
      <c r="O44" s="31">
        <v>5.5384615384615365E-2</v>
      </c>
      <c r="P44" s="99">
        <v>4.4961128707169618E-2</v>
      </c>
      <c r="Q44" s="98">
        <v>4.9715598337344069E-2</v>
      </c>
      <c r="R44" s="31">
        <v>5.8947660696931914E-2</v>
      </c>
      <c r="S44" s="98">
        <v>5.4296460603722618E-2</v>
      </c>
      <c r="T44" s="33">
        <v>2.3185536393476758E-2</v>
      </c>
      <c r="U44" s="31">
        <v>2.9917667418323024E-2</v>
      </c>
      <c r="V44" s="32">
        <v>2.6540693115885139E-2</v>
      </c>
      <c r="W44" s="33">
        <v>2.1183419900193456E-2</v>
      </c>
      <c r="X44" s="31">
        <v>3.156903179816184E-2</v>
      </c>
      <c r="Y44" s="32">
        <v>2.6376424161415502E-2</v>
      </c>
      <c r="Z44" s="33">
        <v>1.8126059638974734E-2</v>
      </c>
      <c r="AA44" s="31">
        <v>2.870258397295089E-2</v>
      </c>
      <c r="AB44" s="32">
        <v>2.3441278976025437E-2</v>
      </c>
      <c r="AC44" s="33">
        <v>1.47177666217706E-2</v>
      </c>
      <c r="AD44" s="31">
        <v>2.1400124754090477E-2</v>
      </c>
      <c r="AE44" s="32">
        <v>1.8093241392682646E-2</v>
      </c>
      <c r="AF44" s="39">
        <v>2.2564919393763816E-2</v>
      </c>
      <c r="AG44" s="37">
        <v>3.8333255038286218E-2</v>
      </c>
      <c r="AH44" s="38">
        <v>3.0555886204023386E-2</v>
      </c>
      <c r="AI44" s="39">
        <v>2.6409572585022856E-2</v>
      </c>
      <c r="AJ44" s="37">
        <v>2.7982626792742993E-2</v>
      </c>
      <c r="AK44" s="38">
        <v>2.721277013525536E-2</v>
      </c>
      <c r="AL44" s="39">
        <v>3.6790066681995803E-2</v>
      </c>
      <c r="AM44" s="37">
        <v>3.3646546222740659E-2</v>
      </c>
      <c r="AN44" s="38">
        <v>3.5183790044190477E-2</v>
      </c>
      <c r="AO44" s="39">
        <v>2.4750499001995996E-2</v>
      </c>
      <c r="AP44" s="37">
        <v>2.2673081835987485E-2</v>
      </c>
      <c r="AQ44" s="38">
        <v>2.3690556364189375E-2</v>
      </c>
      <c r="AR44" s="39">
        <v>2.8697571743929284E-2</v>
      </c>
      <c r="AS44" s="37">
        <v>2.6229781210316938E-2</v>
      </c>
      <c r="AT44" s="38">
        <v>2.7439703744575272E-2</v>
      </c>
      <c r="AU44" s="39">
        <v>1.7482958848775487E-2</v>
      </c>
      <c r="AV44" s="37">
        <v>7.4041016694728068E-3</v>
      </c>
      <c r="AW44" s="38">
        <v>1.2351671503372019E-2</v>
      </c>
      <c r="AX44" s="39">
        <v>-1.0545251535264422E-3</v>
      </c>
      <c r="AY44" s="37">
        <v>7.007369819983067E-3</v>
      </c>
      <c r="AZ44" s="38">
        <v>3.0298393267023105E-3</v>
      </c>
    </row>
    <row r="45" spans="1:52" ht="15" customHeight="1">
      <c r="A45" s="78" t="s">
        <v>18</v>
      </c>
      <c r="B45" s="98">
        <v>0.22267632963908435</v>
      </c>
      <c r="C45" s="31">
        <v>0.19237072407096312</v>
      </c>
      <c r="D45" s="98">
        <v>0.20779481989851312</v>
      </c>
      <c r="E45" s="33">
        <v>5.163575356510397E-2</v>
      </c>
      <c r="F45" s="31">
        <v>5.5126300148588436E-2</v>
      </c>
      <c r="G45" s="32">
        <v>5.3327890895120911E-2</v>
      </c>
      <c r="H45" s="98">
        <v>3.3900558362137678E-2</v>
      </c>
      <c r="I45" s="31">
        <v>4.1167910622917026E-2</v>
      </c>
      <c r="J45" s="99">
        <v>3.7429620005015041E-2</v>
      </c>
      <c r="K45" s="98">
        <v>4.3504350435043415E-2</v>
      </c>
      <c r="L45" s="31">
        <v>4.0126239855725832E-2</v>
      </c>
      <c r="M45" s="99">
        <v>4.1858012348662932E-2</v>
      </c>
      <c r="N45" s="98">
        <v>6.3460116651606002E-2</v>
      </c>
      <c r="O45" s="31">
        <v>6.6363242306025194E-2</v>
      </c>
      <c r="P45" s="99">
        <v>6.4872616838198116E-2</v>
      </c>
      <c r="Q45" s="98">
        <v>5.503843034259015E-2</v>
      </c>
      <c r="R45" s="31">
        <v>6.6785903012072767E-2</v>
      </c>
      <c r="S45" s="98">
        <v>6.0762100926879503E-2</v>
      </c>
      <c r="T45" s="33">
        <v>8.4712256552935905E-2</v>
      </c>
      <c r="U45" s="31">
        <v>9.0420667581161407E-2</v>
      </c>
      <c r="V45" s="32">
        <v>8.7509335324869264E-2</v>
      </c>
      <c r="W45" s="33">
        <v>9.7806277421532251E-2</v>
      </c>
      <c r="X45" s="31">
        <v>0.10029003739036235</v>
      </c>
      <c r="Y45" s="32">
        <v>9.9026559307775486E-2</v>
      </c>
      <c r="Z45" s="33">
        <v>7.0831283817019086E-2</v>
      </c>
      <c r="AA45" s="31">
        <v>8.3304220789532257E-2</v>
      </c>
      <c r="AB45" s="32">
        <v>7.6966336014996584E-2</v>
      </c>
      <c r="AC45" s="33">
        <v>4.5389297197978795E-2</v>
      </c>
      <c r="AD45" s="31">
        <v>6.7575491058340598E-2</v>
      </c>
      <c r="AE45" s="32">
        <v>5.6366220881320483E-2</v>
      </c>
      <c r="AF45" s="39">
        <v>6.0857386098371435E-2</v>
      </c>
      <c r="AG45" s="37">
        <v>6.2858712069202349E-2</v>
      </c>
      <c r="AH45" s="38">
        <v>6.1858076563958919E-2</v>
      </c>
      <c r="AI45" s="39">
        <v>2.5990835900489229E-2</v>
      </c>
      <c r="AJ45" s="37">
        <v>3.2735634559735383E-2</v>
      </c>
      <c r="AK45" s="38">
        <v>2.9366505890111583E-2</v>
      </c>
      <c r="AL45" s="39">
        <v>2.3868998057174684E-2</v>
      </c>
      <c r="AM45" s="37">
        <v>2.7394861274423921E-2</v>
      </c>
      <c r="AN45" s="38">
        <v>2.5639415104768526E-2</v>
      </c>
      <c r="AO45" s="39">
        <v>1.5599201557455755E-2</v>
      </c>
      <c r="AP45" s="37">
        <v>2.5203331222909409E-2</v>
      </c>
      <c r="AQ45" s="38">
        <v>2.0429909976116045E-2</v>
      </c>
      <c r="AR45" s="39">
        <v>1.5359603998835292E-2</v>
      </c>
      <c r="AS45" s="37">
        <v>2.2754803923897393E-2</v>
      </c>
      <c r="AT45" s="38">
        <v>1.9096659584938669E-2</v>
      </c>
      <c r="AU45" s="39">
        <v>8.9616441629825072E-3</v>
      </c>
      <c r="AV45" s="37">
        <v>2.8890591978448121E-2</v>
      </c>
      <c r="AW45" s="38">
        <v>1.9068595119193343E-2</v>
      </c>
      <c r="AX45" s="39">
        <v>8.2188536238749776E-3</v>
      </c>
      <c r="AY45" s="37">
        <v>1.4897411010541095E-2</v>
      </c>
      <c r="AZ45" s="38">
        <v>1.1638523860707517E-2</v>
      </c>
    </row>
    <row r="46" spans="1:52">
      <c r="A46" s="78" t="s">
        <v>19</v>
      </c>
      <c r="B46" s="98">
        <v>9.2895064986090459E-2</v>
      </c>
      <c r="C46" s="31">
        <v>7.6664953303708039E-2</v>
      </c>
      <c r="D46" s="98">
        <v>8.4796785656063411E-2</v>
      </c>
      <c r="E46" s="33">
        <v>4.5587534871062152E-2</v>
      </c>
      <c r="F46" s="31">
        <v>5.721617310493099E-2</v>
      </c>
      <c r="G46" s="32">
        <v>5.1346338782799927E-2</v>
      </c>
      <c r="H46" s="98">
        <v>4.2363506214615709E-2</v>
      </c>
      <c r="I46" s="31">
        <v>5.1036473366570467E-2</v>
      </c>
      <c r="J46" s="99">
        <v>4.6682565090980344E-2</v>
      </c>
      <c r="K46" s="98">
        <v>6.9172181296041968E-2</v>
      </c>
      <c r="L46" s="31">
        <v>5.5486206466109023E-2</v>
      </c>
      <c r="M46" s="99">
        <v>6.2328339575530523E-2</v>
      </c>
      <c r="N46" s="98">
        <v>6.7616489548055547E-2</v>
      </c>
      <c r="O46" s="31">
        <v>6.5046419490272678E-2</v>
      </c>
      <c r="P46" s="99">
        <v>6.6339571642624273E-2</v>
      </c>
      <c r="Q46" s="98">
        <v>6.5084226646248133E-2</v>
      </c>
      <c r="R46" s="31">
        <v>6.1517961245905362E-2</v>
      </c>
      <c r="S46" s="98">
        <v>6.331450613032108E-2</v>
      </c>
      <c r="T46" s="33">
        <v>6.7525932011913259E-2</v>
      </c>
      <c r="U46" s="31">
        <v>6.9250483811914787E-2</v>
      </c>
      <c r="V46" s="32">
        <v>6.8380276215894042E-2</v>
      </c>
      <c r="W46" s="33">
        <v>5.7097503487421264E-2</v>
      </c>
      <c r="X46" s="31">
        <v>6.0754292422834144E-2</v>
      </c>
      <c r="Y46" s="32">
        <v>5.8910554908808699E-2</v>
      </c>
      <c r="Z46" s="33">
        <v>6.0930105569712456E-2</v>
      </c>
      <c r="AA46" s="31">
        <v>5.7274613788332873E-2</v>
      </c>
      <c r="AB46" s="32">
        <v>5.9114541581732016E-2</v>
      </c>
      <c r="AC46" s="33">
        <v>7.0212309671884965E-2</v>
      </c>
      <c r="AD46" s="31">
        <v>6.8172896584812737E-2</v>
      </c>
      <c r="AE46" s="32">
        <v>6.9201159119415268E-2</v>
      </c>
      <c r="AF46" s="39">
        <v>5.4825264507855076E-2</v>
      </c>
      <c r="AG46" s="37">
        <v>6.3821968150265418E-2</v>
      </c>
      <c r="AH46" s="38">
        <v>5.9281582460256388E-2</v>
      </c>
      <c r="AI46" s="39">
        <v>9.2553191489361808E-2</v>
      </c>
      <c r="AJ46" s="37">
        <v>9.1697693163935057E-2</v>
      </c>
      <c r="AK46" s="38">
        <v>9.2127623011857285E-2</v>
      </c>
      <c r="AL46" s="39">
        <v>8.7460008346084361E-2</v>
      </c>
      <c r="AM46" s="37">
        <v>9.6160607552211452E-2</v>
      </c>
      <c r="AN46" s="38">
        <v>9.17864260988146E-2</v>
      </c>
      <c r="AO46" s="39">
        <v>6.2837773016532816E-2</v>
      </c>
      <c r="AP46" s="37">
        <v>7.887224556564143E-2</v>
      </c>
      <c r="AQ46" s="38">
        <v>7.0842941327184272E-2</v>
      </c>
      <c r="AR46" s="39">
        <v>4.1280539174389119E-2</v>
      </c>
      <c r="AS46" s="37">
        <v>5.7408728743013393E-2</v>
      </c>
      <c r="AT46" s="38">
        <v>4.9392869960521502E-2</v>
      </c>
      <c r="AU46" s="39">
        <v>5.5911927877947187E-2</v>
      </c>
      <c r="AV46" s="37">
        <v>5.5529001602609096E-2</v>
      </c>
      <c r="AW46" s="38">
        <v>5.5717848236551459E-2</v>
      </c>
      <c r="AX46" s="39">
        <v>1.4585556741373074E-2</v>
      </c>
      <c r="AY46" s="37">
        <v>2.3467050237067744E-2</v>
      </c>
      <c r="AZ46" s="38">
        <v>1.908618478774371E-2</v>
      </c>
    </row>
    <row r="47" spans="1:52">
      <c r="A47" s="78" t="s">
        <v>20</v>
      </c>
      <c r="B47" s="98">
        <v>0.1107586251586663</v>
      </c>
      <c r="C47" s="31">
        <v>8.928127247532669E-2</v>
      </c>
      <c r="D47" s="98">
        <v>9.9574570376769866E-2</v>
      </c>
      <c r="E47" s="33">
        <v>4.7249525780306945E-2</v>
      </c>
      <c r="F47" s="31">
        <v>2.7755300210390077E-2</v>
      </c>
      <c r="G47" s="32">
        <v>3.7193187510435877E-2</v>
      </c>
      <c r="H47" s="98">
        <v>2.0747571216861438E-2</v>
      </c>
      <c r="I47" s="31">
        <v>2.1888040311786483E-2</v>
      </c>
      <c r="J47" s="99">
        <v>2.1330542922686879E-2</v>
      </c>
      <c r="K47" s="98">
        <v>1.2179383771576013E-2</v>
      </c>
      <c r="L47" s="31">
        <v>2.0956930426072828E-2</v>
      </c>
      <c r="M47" s="99">
        <v>1.6668636954722871E-2</v>
      </c>
      <c r="N47" s="98">
        <v>2.6456291337955129E-2</v>
      </c>
      <c r="O47" s="31">
        <v>3.1318391064825368E-2</v>
      </c>
      <c r="P47" s="99">
        <v>2.8953488372092995E-2</v>
      </c>
      <c r="Q47" s="98">
        <v>4.0912972595295471E-2</v>
      </c>
      <c r="R47" s="31">
        <v>3.6367627689155579E-2</v>
      </c>
      <c r="S47" s="98">
        <v>3.8573096771763238E-2</v>
      </c>
      <c r="T47" s="33">
        <v>5.2207637231503679E-2</v>
      </c>
      <c r="U47" s="31">
        <v>5.1966391301278003E-2</v>
      </c>
      <c r="V47" s="32">
        <v>5.208371114576904E-2</v>
      </c>
      <c r="W47" s="33">
        <v>7.0952650978168386E-2</v>
      </c>
      <c r="X47" s="31">
        <v>6.49708034096248E-2</v>
      </c>
      <c r="Y47" s="32">
        <v>6.788016685627607E-2</v>
      </c>
      <c r="Z47" s="33">
        <v>7.2870474551591791E-2</v>
      </c>
      <c r="AA47" s="31">
        <v>6.2456671078338744E-2</v>
      </c>
      <c r="AB47" s="32">
        <v>6.7536157024793431E-2</v>
      </c>
      <c r="AC47" s="33">
        <v>6.7242442936458868E-2</v>
      </c>
      <c r="AD47" s="31">
        <v>6.4657729268003283E-2</v>
      </c>
      <c r="AE47" s="32">
        <v>6.5924761098342888E-2</v>
      </c>
      <c r="AF47" s="39">
        <v>6.1502890173410485E-2</v>
      </c>
      <c r="AG47" s="37">
        <v>5.6050813461109961E-2</v>
      </c>
      <c r="AH47" s="38">
        <v>5.8726736268724489E-2</v>
      </c>
      <c r="AI47" s="39">
        <v>5.9736440862557139E-2</v>
      </c>
      <c r="AJ47" s="37">
        <v>5.8510077028595564E-2</v>
      </c>
      <c r="AK47" s="38">
        <v>5.9113564499705173E-2</v>
      </c>
      <c r="AL47" s="39">
        <v>5.4878988746724255E-2</v>
      </c>
      <c r="AM47" s="37">
        <v>5.487713701839203E-2</v>
      </c>
      <c r="AN47" s="38">
        <v>5.4878048780487854E-2</v>
      </c>
      <c r="AO47" s="39">
        <v>5.9574260801792622E-2</v>
      </c>
      <c r="AP47" s="37">
        <v>4.8478548478548378E-2</v>
      </c>
      <c r="AQ47" s="38">
        <v>5.3941908713692976E-2</v>
      </c>
      <c r="AR47" s="39">
        <v>6.6936373666789173E-2</v>
      </c>
      <c r="AS47" s="37">
        <v>7.0392068499324001E-2</v>
      </c>
      <c r="AT47" s="38">
        <v>6.8681443721269053E-2</v>
      </c>
      <c r="AU47" s="39">
        <v>4.4941399517407721E-2</v>
      </c>
      <c r="AV47" s="37">
        <v>5.2879757494105784E-2</v>
      </c>
      <c r="AW47" s="38">
        <v>4.8956558773424197E-2</v>
      </c>
      <c r="AX47" s="39">
        <v>7.6780338955094729E-2</v>
      </c>
      <c r="AY47" s="37">
        <v>8.1973768394113966E-2</v>
      </c>
      <c r="AZ47" s="38">
        <v>7.9416959337379911E-2</v>
      </c>
    </row>
    <row r="48" spans="1:52">
      <c r="A48" s="78" t="s">
        <v>21</v>
      </c>
      <c r="B48" s="98">
        <v>0.12349372463242325</v>
      </c>
      <c r="C48" s="31">
        <v>6.7305183831305682E-2</v>
      </c>
      <c r="D48" s="98">
        <v>8.8116834428239921E-2</v>
      </c>
      <c r="E48" s="33">
        <v>0.15756302521008414</v>
      </c>
      <c r="F48" s="31">
        <v>5.615784908933219E-2</v>
      </c>
      <c r="G48" s="32">
        <v>9.4938403856454245E-2</v>
      </c>
      <c r="H48" s="98">
        <v>0.13415003024803385</v>
      </c>
      <c r="I48" s="31">
        <v>3.6748101005953604E-2</v>
      </c>
      <c r="J48" s="99">
        <v>7.6128164363458373E-2</v>
      </c>
      <c r="K48" s="98">
        <v>0.12454993999199893</v>
      </c>
      <c r="L48" s="31">
        <v>3.8811881188118846E-2</v>
      </c>
      <c r="M48" s="99">
        <v>7.5345190067617418E-2</v>
      </c>
      <c r="N48" s="98">
        <v>0.10707933119886159</v>
      </c>
      <c r="O48" s="31">
        <v>3.8028974456729037E-2</v>
      </c>
      <c r="P48" s="99">
        <v>6.8797886393659136E-2</v>
      </c>
      <c r="Q48" s="98">
        <v>9.9721508140531379E-2</v>
      </c>
      <c r="R48" s="31">
        <v>6.8313286199614298E-2</v>
      </c>
      <c r="S48" s="98">
        <v>8.2810105304790715E-2</v>
      </c>
      <c r="T48" s="33">
        <v>5.2206097204636315E-2</v>
      </c>
      <c r="U48" s="31">
        <v>3.9621830683283177E-2</v>
      </c>
      <c r="V48" s="32">
        <v>4.5520956990229289E-2</v>
      </c>
      <c r="W48" s="33">
        <v>3.674905118948435E-2</v>
      </c>
      <c r="X48" s="31">
        <v>3.3564814814814881E-2</v>
      </c>
      <c r="Y48" s="32">
        <v>3.5067033494912359E-2</v>
      </c>
      <c r="Z48" s="33">
        <v>2.5535714285714217E-2</v>
      </c>
      <c r="AA48" s="31">
        <v>3.3594624860022293E-2</v>
      </c>
      <c r="AB48" s="32">
        <v>2.9786515905830813E-2</v>
      </c>
      <c r="AC48" s="33">
        <v>3.1951941493992608E-2</v>
      </c>
      <c r="AD48" s="31">
        <v>3.2967032967033072E-2</v>
      </c>
      <c r="AE48" s="32">
        <v>3.2489347754834474E-2</v>
      </c>
      <c r="AF48" s="39">
        <v>3.2565595207964204E-2</v>
      </c>
      <c r="AG48" s="37">
        <v>3.1540305663769752E-2</v>
      </c>
      <c r="AH48" s="38">
        <v>3.2022538788143429E-2</v>
      </c>
      <c r="AI48" s="39">
        <v>4.5183430018792325E-2</v>
      </c>
      <c r="AJ48" s="37">
        <v>3.9291161304379374E-2</v>
      </c>
      <c r="AK48" s="38">
        <v>4.2063980313749694E-2</v>
      </c>
      <c r="AL48" s="39">
        <v>6.3242651657285709E-2</v>
      </c>
      <c r="AM48" s="37">
        <v>5.9468902865129181E-2</v>
      </c>
      <c r="AN48" s="38">
        <v>6.1250092244114818E-2</v>
      </c>
      <c r="AO48" s="39">
        <v>7.2053525476067914E-2</v>
      </c>
      <c r="AP48" s="37">
        <v>5.0722247872831527E-2</v>
      </c>
      <c r="AQ48" s="38">
        <v>6.0809401293373311E-2</v>
      </c>
      <c r="AR48" s="39">
        <v>6.4536040052122656E-2</v>
      </c>
      <c r="AS48" s="37">
        <v>5.8192090395480234E-2</v>
      </c>
      <c r="AT48" s="38">
        <v>6.1223820917046368E-2</v>
      </c>
      <c r="AU48" s="39">
        <v>5.8948589099342863E-2</v>
      </c>
      <c r="AV48" s="37">
        <v>4.9949575843863059E-2</v>
      </c>
      <c r="AW48" s="38">
        <v>5.4263565891472965E-2</v>
      </c>
      <c r="AX48" s="39">
        <v>5.4085295370201347E-2</v>
      </c>
      <c r="AY48" s="37">
        <v>5.0624329058138962E-2</v>
      </c>
      <c r="AZ48" s="38">
        <v>5.2290836653386519E-2</v>
      </c>
    </row>
    <row r="49" spans="1:52">
      <c r="A49" s="78" t="s">
        <v>29</v>
      </c>
      <c r="B49" s="98">
        <v>0.10830703937287467</v>
      </c>
      <c r="C49" s="31">
        <v>9.2100611127542198E-2</v>
      </c>
      <c r="D49" s="98">
        <v>9.7308561286612472E-2</v>
      </c>
      <c r="E49" s="33">
        <v>7.8783437156467517E-2</v>
      </c>
      <c r="F49" s="31">
        <v>5.8989258672301537E-2</v>
      </c>
      <c r="G49" s="32">
        <v>6.5413891531874491E-2</v>
      </c>
      <c r="H49" s="98">
        <v>8.7975543478260976E-2</v>
      </c>
      <c r="I49" s="31">
        <v>8.3471898902560682E-2</v>
      </c>
      <c r="J49" s="99">
        <v>8.4951998213887103E-2</v>
      </c>
      <c r="K49" s="98">
        <v>7.7115204495785239E-2</v>
      </c>
      <c r="L49" s="31">
        <v>6.8293431553100081E-2</v>
      </c>
      <c r="M49" s="99">
        <v>7.1200740816956376E-2</v>
      </c>
      <c r="N49" s="98">
        <v>0.10753623188405803</v>
      </c>
      <c r="O49" s="31">
        <v>7.2116075276540625E-2</v>
      </c>
      <c r="P49" s="99">
        <v>8.3853616367303818E-2</v>
      </c>
      <c r="Q49" s="98">
        <v>0.13347291285003915</v>
      </c>
      <c r="R49" s="31">
        <v>4.7032024654964477E-2</v>
      </c>
      <c r="S49" s="98">
        <v>7.6302729528535895E-2</v>
      </c>
      <c r="T49" s="33">
        <v>0.18679288847841136</v>
      </c>
      <c r="U49" s="31">
        <v>6.1172254927053915E-2</v>
      </c>
      <c r="V49" s="32">
        <v>0.10596953478797855</v>
      </c>
      <c r="W49" s="33">
        <v>0.16536964980544755</v>
      </c>
      <c r="X49" s="31">
        <v>6.1143270622286527E-2</v>
      </c>
      <c r="Y49" s="32">
        <v>0.10102739726027399</v>
      </c>
      <c r="Z49" s="33">
        <v>0.14240400667779629</v>
      </c>
      <c r="AA49" s="31">
        <v>5.1824070917149578E-2</v>
      </c>
      <c r="AB49" s="32">
        <v>8.8511731692474171E-2</v>
      </c>
      <c r="AC49" s="33">
        <v>0.11778459739880165</v>
      </c>
      <c r="AD49" s="31">
        <v>3.8681793625067629E-2</v>
      </c>
      <c r="AE49" s="32">
        <v>7.230711889675745E-2</v>
      </c>
      <c r="AF49" s="39">
        <v>9.6352464374428015E-2</v>
      </c>
      <c r="AG49" s="37">
        <v>6.4912098200353707E-2</v>
      </c>
      <c r="AH49" s="38">
        <v>7.8843702931294279E-2</v>
      </c>
      <c r="AI49" s="39">
        <v>5.0560457906033918E-2</v>
      </c>
      <c r="AJ49" s="37">
        <v>3.9269317182768493E-2</v>
      </c>
      <c r="AK49" s="38">
        <v>4.4353756108038489E-2</v>
      </c>
      <c r="AL49" s="39">
        <v>3.3030646992054491E-2</v>
      </c>
      <c r="AM49" s="37">
        <v>3.3179810132531351E-2</v>
      </c>
      <c r="AN49" s="38">
        <v>3.3112242274667025E-2</v>
      </c>
      <c r="AO49" s="39">
        <v>3.1205362048126517E-2</v>
      </c>
      <c r="AP49" s="37">
        <v>3.4024745269286782E-2</v>
      </c>
      <c r="AQ49" s="38">
        <v>3.2747723087642511E-2</v>
      </c>
      <c r="AR49" s="39">
        <v>3.7506659563132594E-2</v>
      </c>
      <c r="AS49" s="37">
        <v>3.2113320429350667E-2</v>
      </c>
      <c r="AT49" s="38">
        <v>3.4552551684256194E-2</v>
      </c>
      <c r="AU49" s="39">
        <v>2.3313135462668111E-2</v>
      </c>
      <c r="AV49" s="37">
        <v>2.7789617253431098E-2</v>
      </c>
      <c r="AW49" s="38">
        <v>2.575926961058328E-2</v>
      </c>
      <c r="AX49" s="39">
        <v>5.078281814532315E-2</v>
      </c>
      <c r="AY49" s="37">
        <v>3.7405656465123949E-2</v>
      </c>
      <c r="AZ49" s="38">
        <v>4.3458516870260144E-2</v>
      </c>
    </row>
    <row r="50" spans="1:52">
      <c r="A50" s="78" t="s">
        <v>30</v>
      </c>
      <c r="B50" s="98">
        <v>6.6967644845748575E-2</v>
      </c>
      <c r="C50" s="31">
        <v>8.5605580215599275E-2</v>
      </c>
      <c r="D50" s="98">
        <v>8.0080303368280203E-2</v>
      </c>
      <c r="E50" s="33">
        <v>3.1029619181946355E-2</v>
      </c>
      <c r="F50" s="31">
        <v>4.8773364485981352E-2</v>
      </c>
      <c r="G50" s="32">
        <v>4.357703428335391E-2</v>
      </c>
      <c r="H50" s="98">
        <v>-1.4363885088919282E-2</v>
      </c>
      <c r="I50" s="31">
        <v>5.2910052910053462E-3</v>
      </c>
      <c r="J50" s="99">
        <v>-3.9580447259057738E-4</v>
      </c>
      <c r="K50" s="98">
        <v>1.9430950728660745E-2</v>
      </c>
      <c r="L50" s="31">
        <v>5.2631578947368585E-3</v>
      </c>
      <c r="M50" s="99">
        <v>9.3050881013660991E-3</v>
      </c>
      <c r="N50" s="98">
        <v>4.0844111640571779E-2</v>
      </c>
      <c r="O50" s="31">
        <v>2.2595756406723622E-2</v>
      </c>
      <c r="P50" s="99">
        <v>2.7854060415849258E-2</v>
      </c>
      <c r="Q50" s="98">
        <v>0.12034009156311321</v>
      </c>
      <c r="R50" s="31">
        <v>9.6200485044462436E-2</v>
      </c>
      <c r="S50" s="98">
        <v>0.10324427480916021</v>
      </c>
      <c r="T50" s="33">
        <v>8.4063047285463988E-2</v>
      </c>
      <c r="U50" s="31">
        <v>6.465093411996059E-2</v>
      </c>
      <c r="V50" s="32">
        <v>7.0403044455976449E-2</v>
      </c>
      <c r="W50" s="33">
        <v>0.12600969305331189</v>
      </c>
      <c r="X50" s="31">
        <v>9.443546525051949E-2</v>
      </c>
      <c r="Y50" s="32">
        <v>0.10391079508726575</v>
      </c>
      <c r="Z50" s="33">
        <v>6.9823051171688189E-2</v>
      </c>
      <c r="AA50" s="31">
        <v>6.2869198312236252E-2</v>
      </c>
      <c r="AB50" s="32">
        <v>6.4997804128238856E-2</v>
      </c>
      <c r="AC50" s="33">
        <v>0.10818059901654009</v>
      </c>
      <c r="AD50" s="31">
        <v>9.2100039698292946E-2</v>
      </c>
      <c r="AE50" s="32">
        <v>9.7044673539518955E-2</v>
      </c>
      <c r="AF50" s="39">
        <v>0.13513513513513509</v>
      </c>
      <c r="AG50" s="37">
        <v>4.4892766266812156E-2</v>
      </c>
      <c r="AH50" s="38">
        <v>7.2923192582383223E-2</v>
      </c>
      <c r="AI50" s="39">
        <v>0.2025586353944564</v>
      </c>
      <c r="AJ50" s="37">
        <v>4.9225952339537304E-2</v>
      </c>
      <c r="AK50" s="38">
        <v>9.9614621044026519E-2</v>
      </c>
      <c r="AL50" s="39">
        <v>0.18646572104018921</v>
      </c>
      <c r="AM50" s="37">
        <v>5.1061007957559745E-2</v>
      </c>
      <c r="AN50" s="38">
        <v>9.9723874256584466E-2</v>
      </c>
      <c r="AO50" s="39">
        <v>0.13549190535491906</v>
      </c>
      <c r="AP50" s="37">
        <v>6.6246056782334417E-2</v>
      </c>
      <c r="AQ50" s="38">
        <v>9.3095123128923207E-2</v>
      </c>
      <c r="AR50" s="39">
        <v>0.12480807194560217</v>
      </c>
      <c r="AS50" s="37">
        <v>5.177514792899407E-2</v>
      </c>
      <c r="AT50" s="38">
        <v>8.1190917925611839E-2</v>
      </c>
      <c r="AU50" s="39">
        <v>9.5748829953198111E-2</v>
      </c>
      <c r="AV50" s="37">
        <v>6.1040787623066084E-2</v>
      </c>
      <c r="AW50" s="38">
        <v>7.5584245791796123E-2</v>
      </c>
      <c r="AX50" s="39">
        <v>5.1610606869549658E-2</v>
      </c>
      <c r="AY50" s="37">
        <v>4.957582184517495E-2</v>
      </c>
      <c r="AZ50" s="38">
        <v>5.0444427562105876E-2</v>
      </c>
    </row>
    <row r="51" spans="1:52">
      <c r="A51" s="78" t="s">
        <v>22</v>
      </c>
      <c r="B51" s="98">
        <v>9.375E-2</v>
      </c>
      <c r="C51" s="31">
        <v>4.2857142857142927E-2</v>
      </c>
      <c r="D51" s="98">
        <v>5.527318932655656E-2</v>
      </c>
      <c r="E51" s="33">
        <v>0.1166666666666667</v>
      </c>
      <c r="F51" s="31">
        <v>9.6696212731667952E-2</v>
      </c>
      <c r="G51" s="32">
        <v>0.10174593618302219</v>
      </c>
      <c r="H51" s="98">
        <v>8.3155650319829411E-2</v>
      </c>
      <c r="I51" s="31">
        <v>3.3063923585598731E-2</v>
      </c>
      <c r="J51" s="99">
        <v>4.590163934426239E-2</v>
      </c>
      <c r="K51" s="98">
        <v>4.5275590551181022E-2</v>
      </c>
      <c r="L51" s="31">
        <v>0.10028449502133707</v>
      </c>
      <c r="M51" s="99">
        <v>8.5684430512016796E-2</v>
      </c>
      <c r="N51" s="98">
        <v>3.7664783427495241E-2</v>
      </c>
      <c r="O51" s="31">
        <v>9.4376212023270956E-2</v>
      </c>
      <c r="P51" s="99">
        <v>7.9884504331087625E-2</v>
      </c>
      <c r="Q51" s="98">
        <v>8.166969147005454E-2</v>
      </c>
      <c r="R51" s="31">
        <v>8.1512108682811668E-2</v>
      </c>
      <c r="S51" s="98">
        <v>8.1550802139037426E-2</v>
      </c>
      <c r="T51" s="33">
        <v>3.691275167785224E-2</v>
      </c>
      <c r="U51" s="31">
        <v>4.4784270890223965E-2</v>
      </c>
      <c r="V51" s="32">
        <v>4.2851256695508821E-2</v>
      </c>
      <c r="W51" s="33">
        <v>4.5307443365695699E-2</v>
      </c>
      <c r="X51" s="31">
        <v>1.8818609513852502E-2</v>
      </c>
      <c r="Y51" s="32">
        <v>2.5286448044251175E-2</v>
      </c>
      <c r="Z51" s="33">
        <v>6.3467492260061986E-2</v>
      </c>
      <c r="AA51" s="31">
        <v>-7.1831708568497188E-3</v>
      </c>
      <c r="AB51" s="32">
        <v>1.0404624277456698E-2</v>
      </c>
      <c r="AC51" s="33">
        <v>5.240174672489073E-2</v>
      </c>
      <c r="AD51" s="31">
        <v>2.0155038759689825E-2</v>
      </c>
      <c r="AE51" s="32">
        <v>2.8604118993134975E-2</v>
      </c>
      <c r="AF51" s="39">
        <v>0.10788381742738595</v>
      </c>
      <c r="AG51" s="37">
        <v>0.10233029381965553</v>
      </c>
      <c r="AH51" s="38">
        <v>0.10381905821282911</v>
      </c>
      <c r="AI51" s="39">
        <v>0.10237203495630465</v>
      </c>
      <c r="AJ51" s="37">
        <v>8.8235294117646967E-2</v>
      </c>
      <c r="AK51" s="38">
        <v>9.2038965401410877E-2</v>
      </c>
      <c r="AL51" s="39">
        <v>7.8142695356738345E-2</v>
      </c>
      <c r="AM51" s="37">
        <v>9.2483108108108114E-2</v>
      </c>
      <c r="AN51" s="38">
        <v>8.858812673023686E-2</v>
      </c>
      <c r="AO51" s="39">
        <v>8.9285714285714191E-2</v>
      </c>
      <c r="AP51" s="37">
        <v>6.2620796289138081E-2</v>
      </c>
      <c r="AQ51" s="38">
        <v>6.979372704153719E-2</v>
      </c>
      <c r="AR51" s="39">
        <v>0.11668273866923817</v>
      </c>
      <c r="AS51" s="37">
        <v>7.6391415060021783E-2</v>
      </c>
      <c r="AT51" s="38">
        <v>8.7427363972530481E-2</v>
      </c>
      <c r="AU51" s="39">
        <v>0.16839378238341962</v>
      </c>
      <c r="AV51" s="37">
        <v>5.3396417708685417E-2</v>
      </c>
      <c r="AW51" s="38">
        <v>8.5742045178528015E-2</v>
      </c>
      <c r="AX51" s="39">
        <v>0.20029563932002947</v>
      </c>
      <c r="AY51" s="37">
        <v>3.1119666345845287E-2</v>
      </c>
      <c r="AZ51" s="38">
        <v>8.232662192393736E-2</v>
      </c>
    </row>
    <row r="52" spans="1:52">
      <c r="A52" s="78" t="s">
        <v>23</v>
      </c>
      <c r="B52" s="98">
        <v>-7.5187969924812026E-2</v>
      </c>
      <c r="C52" s="31">
        <v>0.19256756756756754</v>
      </c>
      <c r="D52" s="98">
        <v>0.10955710955710951</v>
      </c>
      <c r="E52" s="33">
        <v>-3.2520325203251987E-2</v>
      </c>
      <c r="F52" s="31">
        <v>2.8328611898016387E-3</v>
      </c>
      <c r="G52" s="32">
        <v>-6.302521008403339E-3</v>
      </c>
      <c r="H52" s="98">
        <v>-2.5210084033613467E-2</v>
      </c>
      <c r="I52" s="31">
        <v>3.9548022598870025E-2</v>
      </c>
      <c r="J52" s="99">
        <v>2.3255813953488413E-2</v>
      </c>
      <c r="K52" s="98">
        <v>6.0344827586206851E-2</v>
      </c>
      <c r="L52" s="31">
        <v>3.2608695652173836E-2</v>
      </c>
      <c r="M52" s="99">
        <v>3.9256198347107363E-2</v>
      </c>
      <c r="N52" s="98">
        <v>8.9430894308943021E-2</v>
      </c>
      <c r="O52" s="31">
        <v>9.7368421052631549E-2</v>
      </c>
      <c r="P52" s="99">
        <v>9.5427435387674064E-2</v>
      </c>
      <c r="Q52" s="98">
        <v>-4.4776119402985093E-2</v>
      </c>
      <c r="R52" s="31">
        <v>6.9544364508393297E-2</v>
      </c>
      <c r="S52" s="98">
        <v>4.1742286751361268E-2</v>
      </c>
      <c r="T52" s="33">
        <v>6.25E-2</v>
      </c>
      <c r="U52" s="31">
        <v>0.17488789237668168</v>
      </c>
      <c r="V52" s="32">
        <v>0.14982578397212554</v>
      </c>
      <c r="W52" s="33">
        <v>7.3529411764705843E-2</v>
      </c>
      <c r="X52" s="31">
        <v>5.15267175572518E-2</v>
      </c>
      <c r="Y52" s="32">
        <v>5.6060606060606144E-2</v>
      </c>
      <c r="Z52" s="33">
        <v>-6.8493150684931781E-3</v>
      </c>
      <c r="AA52" s="31">
        <v>9.4373865698729631E-2</v>
      </c>
      <c r="AB52" s="32">
        <v>7.3170731707317138E-2</v>
      </c>
      <c r="AC52" s="33">
        <v>6.8965517241379226E-2</v>
      </c>
      <c r="AD52" s="31">
        <v>1.6583747927031434E-2</v>
      </c>
      <c r="AE52" s="32">
        <v>2.673796791443861E-2</v>
      </c>
      <c r="AF52" s="39">
        <v>0.14193548387096766</v>
      </c>
      <c r="AG52" s="37">
        <v>0</v>
      </c>
      <c r="AH52" s="38">
        <v>2.8645833333333259E-2</v>
      </c>
      <c r="AI52" s="39">
        <v>8.4745762711864403E-2</v>
      </c>
      <c r="AJ52" s="37">
        <v>4.8939641109298604E-2</v>
      </c>
      <c r="AK52" s="38">
        <v>5.6962025316455778E-2</v>
      </c>
      <c r="AL52" s="39">
        <v>-5.2083333333333703E-3</v>
      </c>
      <c r="AM52" s="37">
        <v>3.5769828926905056E-2</v>
      </c>
      <c r="AN52" s="38">
        <v>2.6347305389221587E-2</v>
      </c>
      <c r="AO52" s="39">
        <v>-5.759162303664922E-2</v>
      </c>
      <c r="AP52" s="37">
        <v>6.0060060060060927E-3</v>
      </c>
      <c r="AQ52" s="38">
        <v>-8.168028004667427E-3</v>
      </c>
      <c r="AR52" s="39">
        <v>5.0000000000000044E-2</v>
      </c>
      <c r="AS52" s="37">
        <v>2.9850746268656803E-2</v>
      </c>
      <c r="AT52" s="38">
        <v>3.4117647058823586E-2</v>
      </c>
      <c r="AU52" s="39">
        <v>0.17460317460317465</v>
      </c>
      <c r="AV52" s="37">
        <v>0.17536231884057973</v>
      </c>
      <c r="AW52" s="38">
        <v>0.17519908987485788</v>
      </c>
      <c r="AX52" s="39">
        <v>3.6036036036036112E-2</v>
      </c>
      <c r="AY52" s="37">
        <v>9.4944512946979032E-2</v>
      </c>
      <c r="AZ52" s="38">
        <v>8.2284607938044596E-2</v>
      </c>
    </row>
    <row r="53" spans="1:52" ht="13.8" thickBot="1">
      <c r="A53" s="80" t="s">
        <v>25</v>
      </c>
      <c r="B53" s="100">
        <v>0.38300733173220625</v>
      </c>
      <c r="C53" s="106">
        <v>0.35029477481626858</v>
      </c>
      <c r="D53" s="100">
        <v>0.36612986209535769</v>
      </c>
      <c r="E53" s="105">
        <v>2.1177986486216049E-3</v>
      </c>
      <c r="F53" s="106">
        <v>4.513720037960578E-3</v>
      </c>
      <c r="G53" s="107">
        <v>3.339603966885818E-3</v>
      </c>
      <c r="H53" s="100">
        <v>-8.4510676730533696E-3</v>
      </c>
      <c r="I53" s="106">
        <v>-6.4895736032382079E-3</v>
      </c>
      <c r="J53" s="101">
        <v>-7.4496289884422584E-3</v>
      </c>
      <c r="K53" s="100">
        <v>-1.965315325421213E-3</v>
      </c>
      <c r="L53" s="106">
        <v>-1.5691308388946501E-3</v>
      </c>
      <c r="M53" s="101">
        <v>-1.7628481131382046E-3</v>
      </c>
      <c r="N53" s="100">
        <v>1.3215571850539787E-2</v>
      </c>
      <c r="O53" s="106">
        <v>1.2680271406826371E-2</v>
      </c>
      <c r="P53" s="101">
        <v>1.2941957348794331E-2</v>
      </c>
      <c r="Q53" s="100">
        <v>2.8413717211741796E-2</v>
      </c>
      <c r="R53" s="106">
        <v>2.8303929686007256E-2</v>
      </c>
      <c r="S53" s="100">
        <v>2.8357614701392864E-2</v>
      </c>
      <c r="T53" s="130">
        <v>4.1549812313931955E-2</v>
      </c>
      <c r="U53" s="131">
        <v>3.8803622084308875E-2</v>
      </c>
      <c r="V53" s="132">
        <v>4.0146555234612968E-2</v>
      </c>
      <c r="W53" s="130">
        <v>6.6733637116818567E-2</v>
      </c>
      <c r="X53" s="131">
        <v>6.2046240040384948E-2</v>
      </c>
      <c r="Y53" s="132">
        <v>6.4341548363671119E-2</v>
      </c>
      <c r="Z53" s="130">
        <v>5.7572633242657156E-2</v>
      </c>
      <c r="AA53" s="131">
        <v>5.3026333517972368E-2</v>
      </c>
      <c r="AB53" s="132">
        <v>5.5257553161583539E-2</v>
      </c>
      <c r="AC53" s="130">
        <v>3.4947766537536396E-2</v>
      </c>
      <c r="AD53" s="131">
        <v>3.3180383570991845E-2</v>
      </c>
      <c r="AE53" s="132">
        <v>3.4049677527718591E-2</v>
      </c>
      <c r="AF53" s="141">
        <v>4.5983271391951464E-2</v>
      </c>
      <c r="AG53" s="147">
        <v>4.136859866903575E-2</v>
      </c>
      <c r="AH53" s="148">
        <v>4.3640314106863309E-2</v>
      </c>
      <c r="AI53" s="141">
        <v>4.7078995838039761E-2</v>
      </c>
      <c r="AJ53" s="147">
        <v>4.2514956213228761E-2</v>
      </c>
      <c r="AK53" s="148">
        <v>4.4766789951969033E-2</v>
      </c>
      <c r="AL53" s="141">
        <v>5.6634029009451137E-2</v>
      </c>
      <c r="AM53" s="147">
        <v>5.3196107570970819E-2</v>
      </c>
      <c r="AN53" s="148">
        <v>5.4896084205872553E-2</v>
      </c>
      <c r="AO53" s="141">
        <v>3.9435885644209412E-2</v>
      </c>
      <c r="AP53" s="147">
        <v>3.7921022940955229E-2</v>
      </c>
      <c r="AQ53" s="148">
        <v>3.8671323361931575E-2</v>
      </c>
      <c r="AR53" s="141">
        <v>3.2340032680702402E-2</v>
      </c>
      <c r="AS53" s="147">
        <v>3.3600595978305892E-2</v>
      </c>
      <c r="AT53" s="148">
        <v>3.2975788613440971E-2</v>
      </c>
      <c r="AU53" s="141">
        <v>1.7072735194748612E-2</v>
      </c>
      <c r="AV53" s="147">
        <v>1.8640072580317302E-2</v>
      </c>
      <c r="AW53" s="148">
        <v>1.7863688536074784E-2</v>
      </c>
      <c r="AX53" s="141">
        <v>-9.9725263920802387E-4</v>
      </c>
      <c r="AY53" s="147">
        <v>2.8605489280513208E-3</v>
      </c>
      <c r="AZ53" s="148">
        <v>9.5106334165273587E-4</v>
      </c>
    </row>
    <row r="54" spans="1:52" ht="13.8" thickTop="1"/>
  </sheetData>
  <mergeCells count="34">
    <mergeCell ref="AX5:AZ5"/>
    <mergeCell ref="AX31:AZ31"/>
    <mergeCell ref="AR5:AT5"/>
    <mergeCell ref="AR31:AT31"/>
    <mergeCell ref="AU5:AW5"/>
    <mergeCell ref="AU31:AW31"/>
    <mergeCell ref="AL5:AN5"/>
    <mergeCell ref="AL31:AN31"/>
    <mergeCell ref="AO5:AQ5"/>
    <mergeCell ref="AO31:AQ31"/>
    <mergeCell ref="AI5:AK5"/>
    <mergeCell ref="AI31:AK31"/>
    <mergeCell ref="AF5:AH5"/>
    <mergeCell ref="AF31:AH31"/>
    <mergeCell ref="H31:J31"/>
    <mergeCell ref="N5:P5"/>
    <mergeCell ref="N31:P31"/>
    <mergeCell ref="K5:M5"/>
    <mergeCell ref="W5:Y5"/>
    <mergeCell ref="W31:Y31"/>
    <mergeCell ref="T5:V5"/>
    <mergeCell ref="T31:V31"/>
    <mergeCell ref="Q31:S31"/>
    <mergeCell ref="H5:J5"/>
    <mergeCell ref="Q5:S5"/>
    <mergeCell ref="K31:M31"/>
    <mergeCell ref="B31:D31"/>
    <mergeCell ref="B5:D5"/>
    <mergeCell ref="E5:G5"/>
    <mergeCell ref="E31:G31"/>
    <mergeCell ref="AC5:AE5"/>
    <mergeCell ref="AC31:AE31"/>
    <mergeCell ref="Z5:AB5"/>
    <mergeCell ref="Z31:AB31"/>
  </mergeCells>
  <phoneticPr fontId="6" type="noConversion"/>
  <conditionalFormatting sqref="S33:S52 M33:M52 P33:P52">
    <cfRule type="cellIs" priority="1" stopIfTrue="1" operator="lessThan">
      <formula>0</formula>
    </cfRule>
    <cfRule type="cellIs" priority="2" stopIfTrue="1" operator="greaterThan">
      <formula>0</formula>
    </cfRule>
  </conditionalFormatting>
  <pageMargins left="0.70866141732283472" right="0.70866141732283472" top="0.74803149606299213" bottom="0.74803149606299213" header="0.31496062992125984" footer="0.31496062992125984"/>
  <pageSetup paperSize="9" scale="69" orientation="landscape" r:id="rId1"/>
  <headerFooter>
    <oddFooter>&amp;RAustralian Prudential Regulation Authority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F54"/>
  <sheetViews>
    <sheetView showGridLines="0" zoomScaleNormal="100" zoomScaleSheetLayoutView="100" workbookViewId="0"/>
  </sheetViews>
  <sheetFormatPr defaultColWidth="10.6640625" defaultRowHeight="13.2"/>
  <cols>
    <col min="1" max="1" width="11" style="10" customWidth="1"/>
    <col min="2" max="26" width="11" style="10" hidden="1" customWidth="1"/>
    <col min="27" max="28" width="10.6640625" style="10" hidden="1" customWidth="1"/>
    <col min="29" max="29" width="11" style="10" hidden="1" customWidth="1"/>
    <col min="30" max="31" width="10.6640625" style="10" hidden="1" customWidth="1"/>
    <col min="32" max="32" width="11" style="10" hidden="1" customWidth="1"/>
    <col min="33" max="34" width="10.6640625" style="10" hidden="1" customWidth="1"/>
    <col min="35" max="35" width="11" style="10" hidden="1" customWidth="1"/>
    <col min="36" max="37" width="10.6640625" style="10" hidden="1" customWidth="1"/>
    <col min="38" max="38" width="11" style="10" customWidth="1"/>
    <col min="39" max="40" width="10.6640625" style="10" customWidth="1"/>
    <col min="41" max="41" width="11" style="10" customWidth="1"/>
    <col min="42" max="46" width="10.6640625" style="10" customWidth="1"/>
    <col min="47" max="47" width="11" style="10" customWidth="1"/>
    <col min="48" max="49" width="10.6640625" style="10" customWidth="1"/>
    <col min="50" max="50" width="11" style="10" customWidth="1"/>
    <col min="51" max="52" width="10.6640625" style="10" customWidth="1"/>
    <col min="79" max="16384" width="10.6640625" style="10"/>
  </cols>
  <sheetData>
    <row r="1" spans="1:84" s="40" customFormat="1" ht="17.399999999999999">
      <c r="A1" s="184" t="s">
        <v>77</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2"/>
      <c r="AJ1" s="211"/>
      <c r="AK1" s="211"/>
      <c r="AL1" s="215"/>
      <c r="AM1" s="211"/>
      <c r="AN1" s="211"/>
      <c r="AO1" s="212"/>
      <c r="AP1" s="211"/>
      <c r="AQ1" s="211"/>
      <c r="AR1" s="285"/>
      <c r="AS1" s="211"/>
      <c r="AT1" s="211"/>
      <c r="AU1" s="285"/>
      <c r="AV1" s="211"/>
      <c r="AW1" s="211"/>
      <c r="AX1" s="302" t="s">
        <v>87</v>
      </c>
      <c r="AY1" s="211"/>
      <c r="AZ1" s="211"/>
      <c r="BA1"/>
      <c r="BB1"/>
      <c r="BC1"/>
      <c r="BD1"/>
      <c r="BE1"/>
      <c r="BF1"/>
      <c r="BG1"/>
      <c r="BH1"/>
      <c r="BI1"/>
      <c r="BJ1"/>
      <c r="BK1"/>
      <c r="BL1"/>
      <c r="BM1"/>
      <c r="BN1"/>
      <c r="BO1"/>
      <c r="BP1"/>
      <c r="BQ1"/>
      <c r="BR1"/>
      <c r="BS1"/>
      <c r="BT1"/>
      <c r="BU1"/>
      <c r="BV1"/>
      <c r="BW1"/>
      <c r="BX1"/>
      <c r="BY1"/>
      <c r="BZ1"/>
    </row>
    <row r="2" spans="1:84">
      <c r="A2" s="5" t="s">
        <v>49</v>
      </c>
      <c r="C2" s="13"/>
      <c r="D2" s="57"/>
      <c r="E2" s="14"/>
      <c r="F2" s="57"/>
      <c r="G2" s="57"/>
      <c r="H2" s="57"/>
      <c r="I2" s="57"/>
      <c r="J2" s="57"/>
      <c r="K2" s="57"/>
      <c r="L2" s="57"/>
      <c r="M2" s="57"/>
      <c r="N2" s="57"/>
      <c r="O2" s="57"/>
      <c r="P2" s="57"/>
      <c r="Q2" s="57"/>
      <c r="R2" s="115"/>
      <c r="S2"/>
      <c r="T2" s="57"/>
      <c r="U2" s="115"/>
      <c r="V2"/>
      <c r="W2" s="57"/>
      <c r="X2" s="115"/>
      <c r="Y2"/>
      <c r="Z2" s="57"/>
      <c r="AA2" s="115"/>
      <c r="AB2"/>
      <c r="AC2" s="57"/>
      <c r="AD2" s="115"/>
      <c r="AE2"/>
      <c r="AF2" s="57"/>
      <c r="AG2" s="115"/>
      <c r="AH2"/>
      <c r="AI2" s="172"/>
      <c r="AJ2" s="115"/>
      <c r="AK2"/>
      <c r="AL2" s="172"/>
      <c r="AM2" s="115"/>
      <c r="AN2"/>
      <c r="AO2" s="172"/>
      <c r="AP2" s="115"/>
      <c r="AQ2"/>
      <c r="AR2"/>
      <c r="AS2"/>
      <c r="AT2"/>
      <c r="AU2" s="172"/>
      <c r="AV2" s="115"/>
      <c r="AW2"/>
      <c r="AX2" s="172"/>
      <c r="AY2" s="115"/>
      <c r="AZ2"/>
    </row>
    <row r="3" spans="1:84">
      <c r="A3" s="65" t="s">
        <v>78</v>
      </c>
      <c r="B3" s="4"/>
      <c r="C3" s="4"/>
      <c r="E3" s="4"/>
      <c r="F3" s="4"/>
      <c r="G3" s="4"/>
      <c r="H3" s="4"/>
      <c r="I3" s="4"/>
      <c r="J3" s="4"/>
      <c r="K3" s="4"/>
      <c r="L3" s="4"/>
      <c r="M3" s="4"/>
      <c r="N3" s="4"/>
      <c r="O3" s="4"/>
      <c r="P3" s="4"/>
      <c r="Q3" s="4"/>
      <c r="R3" s="115"/>
      <c r="S3"/>
      <c r="T3" s="4"/>
      <c r="U3" s="115"/>
      <c r="V3"/>
      <c r="W3" s="4"/>
      <c r="X3" s="115"/>
      <c r="Y3"/>
      <c r="Z3" s="4"/>
      <c r="AA3" s="115"/>
      <c r="AB3"/>
      <c r="AC3" s="4"/>
      <c r="AD3" s="115"/>
      <c r="AE3"/>
      <c r="AF3" s="4"/>
      <c r="AG3" s="115"/>
      <c r="AH3"/>
      <c r="AI3" s="4"/>
      <c r="AJ3" s="115"/>
      <c r="AK3"/>
      <c r="AL3" s="4"/>
      <c r="AM3" s="115"/>
      <c r="AN3"/>
      <c r="AO3" s="4"/>
      <c r="AP3" s="115"/>
      <c r="AQ3"/>
      <c r="AR3"/>
      <c r="AS3"/>
      <c r="AT3"/>
      <c r="AU3" s="4"/>
      <c r="AV3" s="115"/>
      <c r="AW3"/>
      <c r="AX3" s="4"/>
      <c r="AY3" s="115"/>
      <c r="AZ3"/>
    </row>
    <row r="4" spans="1:84" ht="6.9" customHeight="1" thickBot="1">
      <c r="A4" s="16" t="s">
        <v>4</v>
      </c>
      <c r="B4" s="4" t="s">
        <v>4</v>
      </c>
      <c r="C4" s="18"/>
      <c r="D4" s="4"/>
      <c r="E4" s="4"/>
      <c r="F4" s="4"/>
      <c r="G4" s="4"/>
      <c r="H4" s="4"/>
      <c r="I4" s="4"/>
      <c r="J4" s="4"/>
      <c r="K4" s="4"/>
      <c r="L4" s="4"/>
      <c r="M4" s="4"/>
      <c r="N4" s="4"/>
      <c r="O4" s="4"/>
      <c r="P4" s="4"/>
      <c r="Q4" s="111"/>
      <c r="R4" s="112"/>
      <c r="S4"/>
      <c r="T4" s="111"/>
      <c r="U4" s="112"/>
      <c r="V4"/>
      <c r="W4" s="111"/>
      <c r="X4" s="112"/>
      <c r="Y4"/>
      <c r="Z4" s="111"/>
      <c r="AA4" s="112"/>
      <c r="AB4"/>
      <c r="AC4" s="111"/>
      <c r="AD4" s="112"/>
      <c r="AE4"/>
      <c r="AF4" s="111"/>
      <c r="AG4" s="112"/>
      <c r="AH4"/>
      <c r="AI4" s="111"/>
      <c r="AJ4" s="112"/>
      <c r="AK4"/>
      <c r="AL4" s="111"/>
      <c r="AM4" s="112"/>
      <c r="AN4"/>
      <c r="AO4" s="111"/>
      <c r="AP4" s="112"/>
      <c r="AQ4"/>
      <c r="AR4"/>
      <c r="AS4"/>
      <c r="AT4"/>
      <c r="AU4" s="111"/>
      <c r="AV4" s="112"/>
      <c r="AW4"/>
      <c r="AX4" s="111"/>
      <c r="AY4" s="112"/>
      <c r="AZ4"/>
    </row>
    <row r="5" spans="1:84" ht="14.1" customHeight="1" thickTop="1">
      <c r="A5" s="19" t="s">
        <v>4</v>
      </c>
      <c r="B5" s="343">
        <v>35429</v>
      </c>
      <c r="C5" s="341"/>
      <c r="D5" s="342"/>
      <c r="E5" s="343">
        <v>35794</v>
      </c>
      <c r="F5" s="341"/>
      <c r="G5" s="342"/>
      <c r="H5" s="341">
        <v>36159</v>
      </c>
      <c r="I5" s="341"/>
      <c r="J5" s="342"/>
      <c r="K5" s="341">
        <v>36524</v>
      </c>
      <c r="L5" s="341"/>
      <c r="M5" s="342"/>
      <c r="N5" s="341">
        <v>36890</v>
      </c>
      <c r="O5" s="341"/>
      <c r="P5" s="342"/>
      <c r="Q5" s="341">
        <v>37255</v>
      </c>
      <c r="R5" s="341"/>
      <c r="S5" s="342"/>
      <c r="T5" s="341">
        <v>37620</v>
      </c>
      <c r="U5" s="341"/>
      <c r="V5" s="342"/>
      <c r="W5" s="341">
        <v>37985</v>
      </c>
      <c r="X5" s="341"/>
      <c r="Y5" s="342"/>
      <c r="Z5" s="341">
        <v>38351</v>
      </c>
      <c r="AA5" s="341"/>
      <c r="AB5" s="342"/>
      <c r="AC5" s="341">
        <v>38716</v>
      </c>
      <c r="AD5" s="341"/>
      <c r="AE5" s="342"/>
      <c r="AF5" s="341">
        <v>39081</v>
      </c>
      <c r="AG5" s="341"/>
      <c r="AH5" s="342"/>
      <c r="AI5" s="338">
        <v>39446</v>
      </c>
      <c r="AJ5" s="336"/>
      <c r="AK5" s="337"/>
      <c r="AL5" s="338">
        <v>39812</v>
      </c>
      <c r="AM5" s="336"/>
      <c r="AN5" s="337"/>
      <c r="AO5" s="338">
        <v>40177</v>
      </c>
      <c r="AP5" s="336"/>
      <c r="AQ5" s="337"/>
      <c r="AR5" s="338">
        <v>40542</v>
      </c>
      <c r="AS5" s="336"/>
      <c r="AT5" s="337"/>
      <c r="AU5" s="338">
        <v>40907</v>
      </c>
      <c r="AV5" s="336"/>
      <c r="AW5" s="337"/>
      <c r="AX5" s="338">
        <v>41273</v>
      </c>
      <c r="AY5" s="336"/>
      <c r="AZ5" s="337"/>
    </row>
    <row r="6" spans="1:84">
      <c r="A6" s="20" t="s">
        <v>5</v>
      </c>
      <c r="B6" s="23" t="s">
        <v>26</v>
      </c>
      <c r="C6" s="21" t="s">
        <v>27</v>
      </c>
      <c r="D6" s="22" t="s">
        <v>25</v>
      </c>
      <c r="E6" s="69" t="s">
        <v>26</v>
      </c>
      <c r="F6" s="63" t="s">
        <v>27</v>
      </c>
      <c r="G6" s="68" t="s">
        <v>25</v>
      </c>
      <c r="H6" s="63" t="s">
        <v>26</v>
      </c>
      <c r="I6" s="63" t="s">
        <v>27</v>
      </c>
      <c r="J6" s="68" t="s">
        <v>25</v>
      </c>
      <c r="K6" s="63" t="s">
        <v>26</v>
      </c>
      <c r="L6" s="63" t="s">
        <v>27</v>
      </c>
      <c r="M6" s="68" t="s">
        <v>25</v>
      </c>
      <c r="N6" s="63" t="s">
        <v>26</v>
      </c>
      <c r="O6" s="63" t="s">
        <v>27</v>
      </c>
      <c r="P6" s="68" t="s">
        <v>25</v>
      </c>
      <c r="Q6" s="63" t="s">
        <v>26</v>
      </c>
      <c r="R6" s="63" t="s">
        <v>27</v>
      </c>
      <c r="S6" s="68" t="s">
        <v>25</v>
      </c>
      <c r="T6" s="63" t="s">
        <v>26</v>
      </c>
      <c r="U6" s="63" t="s">
        <v>27</v>
      </c>
      <c r="V6" s="68" t="s">
        <v>25</v>
      </c>
      <c r="W6" s="63" t="s">
        <v>26</v>
      </c>
      <c r="X6" s="63" t="s">
        <v>27</v>
      </c>
      <c r="Y6" s="68" t="s">
        <v>25</v>
      </c>
      <c r="Z6" s="63" t="s">
        <v>26</v>
      </c>
      <c r="AA6" s="63" t="s">
        <v>27</v>
      </c>
      <c r="AB6" s="68" t="s">
        <v>25</v>
      </c>
      <c r="AC6" s="63" t="s">
        <v>26</v>
      </c>
      <c r="AD6" s="63" t="s">
        <v>27</v>
      </c>
      <c r="AE6" s="68" t="s">
        <v>25</v>
      </c>
      <c r="AF6" s="63" t="s">
        <v>26</v>
      </c>
      <c r="AG6" s="63" t="s">
        <v>27</v>
      </c>
      <c r="AH6" s="68" t="s">
        <v>25</v>
      </c>
      <c r="AI6" s="63" t="s">
        <v>26</v>
      </c>
      <c r="AJ6" s="63" t="s">
        <v>27</v>
      </c>
      <c r="AK6" s="68" t="s">
        <v>25</v>
      </c>
      <c r="AL6" s="63" t="s">
        <v>26</v>
      </c>
      <c r="AM6" s="63" t="s">
        <v>27</v>
      </c>
      <c r="AN6" s="68" t="s">
        <v>25</v>
      </c>
      <c r="AO6" s="63" t="s">
        <v>26</v>
      </c>
      <c r="AP6" s="63" t="s">
        <v>27</v>
      </c>
      <c r="AQ6" s="68" t="s">
        <v>25</v>
      </c>
      <c r="AR6" s="63" t="s">
        <v>26</v>
      </c>
      <c r="AS6" s="63" t="s">
        <v>27</v>
      </c>
      <c r="AT6" s="68" t="s">
        <v>25</v>
      </c>
      <c r="AU6" s="63" t="s">
        <v>26</v>
      </c>
      <c r="AV6" s="63" t="s">
        <v>27</v>
      </c>
      <c r="AW6" s="68" t="s">
        <v>25</v>
      </c>
      <c r="AX6" s="63" t="s">
        <v>26</v>
      </c>
      <c r="AY6" s="63" t="s">
        <v>27</v>
      </c>
      <c r="AZ6" s="68" t="s">
        <v>25</v>
      </c>
      <c r="CA6" s="63" t="s">
        <v>26</v>
      </c>
      <c r="CB6" s="63" t="s">
        <v>27</v>
      </c>
      <c r="CC6" s="68" t="s">
        <v>25</v>
      </c>
      <c r="CD6" s="63" t="s">
        <v>26</v>
      </c>
      <c r="CE6" s="63" t="s">
        <v>27</v>
      </c>
      <c r="CF6" s="68" t="s">
        <v>25</v>
      </c>
    </row>
    <row r="7" spans="1:84" s="64" customFormat="1" ht="14.1" customHeight="1">
      <c r="A7" s="78" t="s">
        <v>6</v>
      </c>
      <c r="B7" s="77">
        <v>5686</v>
      </c>
      <c r="C7" s="24">
        <v>5229</v>
      </c>
      <c r="D7" s="75">
        <v>10915</v>
      </c>
      <c r="E7" s="76">
        <v>5479</v>
      </c>
      <c r="F7" s="24">
        <v>4991</v>
      </c>
      <c r="G7" s="74">
        <v>10470</v>
      </c>
      <c r="H7" s="77">
        <v>5274</v>
      </c>
      <c r="I7" s="24">
        <v>4817</v>
      </c>
      <c r="J7" s="74">
        <v>10091</v>
      </c>
      <c r="K7" s="77">
        <v>5090</v>
      </c>
      <c r="L7" s="24">
        <v>4649</v>
      </c>
      <c r="M7" s="74">
        <v>9739</v>
      </c>
      <c r="N7" s="77">
        <v>4956</v>
      </c>
      <c r="O7" s="24">
        <v>4428</v>
      </c>
      <c r="P7" s="74">
        <v>9384</v>
      </c>
      <c r="Q7" s="77">
        <v>4840</v>
      </c>
      <c r="R7" s="24">
        <v>4494</v>
      </c>
      <c r="S7" s="74">
        <v>9334</v>
      </c>
      <c r="T7" s="77">
        <v>4824</v>
      </c>
      <c r="U7" s="24">
        <v>4458</v>
      </c>
      <c r="V7" s="74">
        <v>9282</v>
      </c>
      <c r="W7" s="125">
        <v>5064</v>
      </c>
      <c r="X7" s="34">
        <v>4700</v>
      </c>
      <c r="Y7" s="74">
        <v>9764</v>
      </c>
      <c r="Z7" s="125">
        <v>5140</v>
      </c>
      <c r="AA7" s="125">
        <v>4808</v>
      </c>
      <c r="AB7" s="74">
        <v>9948</v>
      </c>
      <c r="AC7" s="125">
        <v>5121</v>
      </c>
      <c r="AD7" s="125">
        <v>4976</v>
      </c>
      <c r="AE7" s="74">
        <v>10097</v>
      </c>
      <c r="AF7" s="125">
        <v>5229</v>
      </c>
      <c r="AG7" s="125">
        <v>4970</v>
      </c>
      <c r="AH7" s="74">
        <v>10199</v>
      </c>
      <c r="AI7" s="125">
        <v>5285</v>
      </c>
      <c r="AJ7" s="125">
        <v>5124</v>
      </c>
      <c r="AK7" s="74">
        <v>10409</v>
      </c>
      <c r="AL7" s="125">
        <v>5264</v>
      </c>
      <c r="AM7" s="125">
        <v>5075</v>
      </c>
      <c r="AN7" s="74">
        <v>10339</v>
      </c>
      <c r="AO7" s="125">
        <v>5337</v>
      </c>
      <c r="AP7" s="125">
        <v>4982</v>
      </c>
      <c r="AQ7" s="74">
        <v>10319</v>
      </c>
      <c r="AR7" s="125">
        <v>5249</v>
      </c>
      <c r="AS7" s="125">
        <v>4929</v>
      </c>
      <c r="AT7" s="74">
        <v>10178</v>
      </c>
      <c r="AU7" s="125">
        <v>5173</v>
      </c>
      <c r="AV7" s="125">
        <v>4891</v>
      </c>
      <c r="AW7" s="74">
        <v>10064</v>
      </c>
      <c r="AX7" s="125">
        <v>5050</v>
      </c>
      <c r="AY7" s="125">
        <v>4734</v>
      </c>
      <c r="AZ7" s="74">
        <v>9784</v>
      </c>
      <c r="BA7"/>
      <c r="BB7"/>
      <c r="BC7"/>
      <c r="BD7"/>
      <c r="BE7"/>
      <c r="BF7"/>
      <c r="BG7"/>
      <c r="BH7"/>
      <c r="BI7"/>
      <c r="BJ7"/>
      <c r="BK7"/>
      <c r="BL7"/>
      <c r="BM7"/>
      <c r="BN7"/>
      <c r="BO7"/>
      <c r="BP7"/>
      <c r="BQ7"/>
      <c r="BR7"/>
      <c r="BS7"/>
      <c r="BT7"/>
      <c r="BU7"/>
      <c r="BV7"/>
      <c r="BW7"/>
      <c r="BX7"/>
      <c r="BY7"/>
      <c r="BZ7"/>
      <c r="CA7" s="125">
        <v>-5264</v>
      </c>
      <c r="CB7" s="125">
        <v>-5075</v>
      </c>
      <c r="CC7" s="125">
        <v>-10339</v>
      </c>
      <c r="CD7" s="125">
        <v>-5337</v>
      </c>
      <c r="CE7" s="125">
        <v>-4982</v>
      </c>
      <c r="CF7" s="125">
        <v>-10319</v>
      </c>
    </row>
    <row r="8" spans="1:84" s="64" customFormat="1" ht="14.1" customHeight="1">
      <c r="A8" s="79" t="s">
        <v>7</v>
      </c>
      <c r="B8" s="77">
        <v>7389</v>
      </c>
      <c r="C8" s="24">
        <v>6970</v>
      </c>
      <c r="D8" s="75">
        <v>14359</v>
      </c>
      <c r="E8" s="76">
        <v>7021</v>
      </c>
      <c r="F8" s="24">
        <v>6630</v>
      </c>
      <c r="G8" s="74">
        <v>13651</v>
      </c>
      <c r="H8" s="77">
        <v>6587</v>
      </c>
      <c r="I8" s="24">
        <v>6161</v>
      </c>
      <c r="J8" s="74">
        <v>12748</v>
      </c>
      <c r="K8" s="77">
        <v>6173</v>
      </c>
      <c r="L8" s="24">
        <v>5819</v>
      </c>
      <c r="M8" s="74">
        <v>11992</v>
      </c>
      <c r="N8" s="77">
        <v>5881</v>
      </c>
      <c r="O8" s="24">
        <v>5637</v>
      </c>
      <c r="P8" s="74">
        <v>11518</v>
      </c>
      <c r="Q8" s="77">
        <v>5687</v>
      </c>
      <c r="R8" s="24">
        <v>5332</v>
      </c>
      <c r="S8" s="74">
        <v>11019</v>
      </c>
      <c r="T8" s="77">
        <v>5613</v>
      </c>
      <c r="U8" s="24">
        <v>5279</v>
      </c>
      <c r="V8" s="74">
        <v>10892</v>
      </c>
      <c r="W8" s="125">
        <v>5701</v>
      </c>
      <c r="X8" s="34">
        <v>5352</v>
      </c>
      <c r="Y8" s="74">
        <v>11053</v>
      </c>
      <c r="Z8" s="125">
        <v>5740</v>
      </c>
      <c r="AA8" s="125">
        <v>5354</v>
      </c>
      <c r="AB8" s="74">
        <v>11094</v>
      </c>
      <c r="AC8" s="125">
        <v>5802</v>
      </c>
      <c r="AD8" s="125">
        <v>5287</v>
      </c>
      <c r="AE8" s="74">
        <v>11089</v>
      </c>
      <c r="AF8" s="125">
        <v>5755</v>
      </c>
      <c r="AG8" s="125">
        <v>5384</v>
      </c>
      <c r="AH8" s="74">
        <v>11139</v>
      </c>
      <c r="AI8" s="125">
        <v>5871</v>
      </c>
      <c r="AJ8" s="125">
        <v>5450</v>
      </c>
      <c r="AK8" s="74">
        <v>11321</v>
      </c>
      <c r="AL8" s="125">
        <v>6039</v>
      </c>
      <c r="AM8" s="125">
        <v>5705</v>
      </c>
      <c r="AN8" s="74">
        <v>11744</v>
      </c>
      <c r="AO8" s="125">
        <v>6174</v>
      </c>
      <c r="AP8" s="125">
        <v>5872</v>
      </c>
      <c r="AQ8" s="74">
        <v>12046</v>
      </c>
      <c r="AR8" s="125">
        <v>6278</v>
      </c>
      <c r="AS8" s="125">
        <v>6042</v>
      </c>
      <c r="AT8" s="74">
        <v>12320</v>
      </c>
      <c r="AU8" s="125">
        <v>6358</v>
      </c>
      <c r="AV8" s="125">
        <v>5979</v>
      </c>
      <c r="AW8" s="74">
        <v>12337</v>
      </c>
      <c r="AX8" s="125">
        <v>6225</v>
      </c>
      <c r="AY8" s="125">
        <v>5914</v>
      </c>
      <c r="AZ8" s="74">
        <v>12139</v>
      </c>
      <c r="BA8"/>
      <c r="BB8"/>
      <c r="BC8"/>
      <c r="BD8"/>
      <c r="BE8"/>
      <c r="BF8"/>
      <c r="BG8"/>
      <c r="BH8"/>
      <c r="BI8"/>
      <c r="BJ8"/>
      <c r="BK8"/>
      <c r="BL8"/>
      <c r="BM8"/>
      <c r="BN8"/>
      <c r="BO8"/>
      <c r="BP8"/>
      <c r="BQ8"/>
      <c r="BR8"/>
      <c r="BS8"/>
      <c r="BT8"/>
      <c r="BU8"/>
      <c r="BV8"/>
      <c r="BW8"/>
      <c r="BX8"/>
      <c r="BY8"/>
      <c r="BZ8"/>
      <c r="CA8" s="125">
        <v>-6039</v>
      </c>
      <c r="CB8" s="125">
        <v>-5705</v>
      </c>
      <c r="CC8" s="125">
        <v>-11744</v>
      </c>
      <c r="CD8" s="125">
        <v>-6174</v>
      </c>
      <c r="CE8" s="125">
        <v>-5872</v>
      </c>
      <c r="CF8" s="125">
        <v>-12046</v>
      </c>
    </row>
    <row r="9" spans="1:84" s="64" customFormat="1" ht="14.1" customHeight="1">
      <c r="A9" s="78" t="s">
        <v>8</v>
      </c>
      <c r="B9" s="77">
        <v>8641</v>
      </c>
      <c r="C9" s="24">
        <v>8182</v>
      </c>
      <c r="D9" s="75">
        <v>16823</v>
      </c>
      <c r="E9" s="76">
        <v>8200</v>
      </c>
      <c r="F9" s="24">
        <v>7870</v>
      </c>
      <c r="G9" s="74">
        <v>16070</v>
      </c>
      <c r="H9" s="77">
        <v>7890</v>
      </c>
      <c r="I9" s="24">
        <v>7536</v>
      </c>
      <c r="J9" s="74">
        <v>15426</v>
      </c>
      <c r="K9" s="77">
        <v>7504</v>
      </c>
      <c r="L9" s="24">
        <v>7064</v>
      </c>
      <c r="M9" s="74">
        <v>14568</v>
      </c>
      <c r="N9" s="77">
        <v>7289</v>
      </c>
      <c r="O9" s="24">
        <v>6782</v>
      </c>
      <c r="P9" s="74">
        <v>14071</v>
      </c>
      <c r="Q9" s="77">
        <v>7063</v>
      </c>
      <c r="R9" s="24">
        <v>6527</v>
      </c>
      <c r="S9" s="74">
        <v>13590</v>
      </c>
      <c r="T9" s="77">
        <v>6888</v>
      </c>
      <c r="U9" s="24">
        <v>6349</v>
      </c>
      <c r="V9" s="74">
        <v>13237</v>
      </c>
      <c r="W9" s="125">
        <v>6711</v>
      </c>
      <c r="X9" s="34">
        <v>6308</v>
      </c>
      <c r="Y9" s="74">
        <v>13019</v>
      </c>
      <c r="Z9" s="125">
        <v>6576</v>
      </c>
      <c r="AA9" s="125">
        <v>6238</v>
      </c>
      <c r="AB9" s="74">
        <v>12814</v>
      </c>
      <c r="AC9" s="125">
        <v>6456</v>
      </c>
      <c r="AD9" s="125">
        <v>6201</v>
      </c>
      <c r="AE9" s="74">
        <v>12657</v>
      </c>
      <c r="AF9" s="125">
        <v>6343</v>
      </c>
      <c r="AG9" s="125">
        <v>6031</v>
      </c>
      <c r="AH9" s="74">
        <v>12374</v>
      </c>
      <c r="AI9" s="125">
        <v>6337</v>
      </c>
      <c r="AJ9" s="125">
        <v>6005</v>
      </c>
      <c r="AK9" s="74">
        <v>12342</v>
      </c>
      <c r="AL9" s="125">
        <v>6371</v>
      </c>
      <c r="AM9" s="125">
        <v>6002</v>
      </c>
      <c r="AN9" s="74">
        <v>12373</v>
      </c>
      <c r="AO9" s="125">
        <v>6340</v>
      </c>
      <c r="AP9" s="125">
        <v>5991</v>
      </c>
      <c r="AQ9" s="74">
        <v>12331</v>
      </c>
      <c r="AR9" s="125">
        <v>6454</v>
      </c>
      <c r="AS9" s="125">
        <v>5895</v>
      </c>
      <c r="AT9" s="74">
        <v>12349</v>
      </c>
      <c r="AU9" s="125">
        <v>6385</v>
      </c>
      <c r="AV9" s="125">
        <v>5938</v>
      </c>
      <c r="AW9" s="74">
        <v>12323</v>
      </c>
      <c r="AX9" s="125">
        <v>6374</v>
      </c>
      <c r="AY9" s="125">
        <v>5972</v>
      </c>
      <c r="AZ9" s="74">
        <v>12346</v>
      </c>
      <c r="BA9"/>
      <c r="BB9"/>
      <c r="BC9"/>
      <c r="BD9"/>
      <c r="BE9"/>
      <c r="BF9"/>
      <c r="BG9"/>
      <c r="BH9"/>
      <c r="BI9"/>
      <c r="BJ9"/>
      <c r="BK9"/>
      <c r="BL9"/>
      <c r="BM9"/>
      <c r="BN9"/>
      <c r="BO9"/>
      <c r="BP9"/>
      <c r="BQ9"/>
      <c r="BR9"/>
      <c r="BS9"/>
      <c r="BT9"/>
      <c r="BU9"/>
      <c r="BV9"/>
      <c r="BW9"/>
      <c r="BX9"/>
      <c r="BY9"/>
      <c r="BZ9"/>
      <c r="CA9" s="125">
        <v>-6371</v>
      </c>
      <c r="CB9" s="125">
        <v>-6002</v>
      </c>
      <c r="CC9" s="125">
        <v>-12373</v>
      </c>
      <c r="CD9" s="125">
        <v>-6340</v>
      </c>
      <c r="CE9" s="125">
        <v>-5991</v>
      </c>
      <c r="CF9" s="125">
        <v>-12331</v>
      </c>
    </row>
    <row r="10" spans="1:84" s="64" customFormat="1" ht="14.1" customHeight="1">
      <c r="A10" s="78" t="s">
        <v>9</v>
      </c>
      <c r="B10" s="77">
        <v>7850</v>
      </c>
      <c r="C10" s="24">
        <v>7857</v>
      </c>
      <c r="D10" s="75">
        <v>15707</v>
      </c>
      <c r="E10" s="76">
        <v>8576</v>
      </c>
      <c r="F10" s="24">
        <v>8305</v>
      </c>
      <c r="G10" s="74">
        <v>16881</v>
      </c>
      <c r="H10" s="77">
        <v>8590</v>
      </c>
      <c r="I10" s="24">
        <v>8244</v>
      </c>
      <c r="J10" s="74">
        <v>16834</v>
      </c>
      <c r="K10" s="77">
        <v>8277</v>
      </c>
      <c r="L10" s="24">
        <v>8057</v>
      </c>
      <c r="M10" s="74">
        <v>16334</v>
      </c>
      <c r="N10" s="77">
        <v>8044</v>
      </c>
      <c r="O10" s="24">
        <v>7743</v>
      </c>
      <c r="P10" s="74">
        <v>15787</v>
      </c>
      <c r="Q10" s="77">
        <v>7956</v>
      </c>
      <c r="R10" s="24">
        <v>7591</v>
      </c>
      <c r="S10" s="74">
        <v>15547</v>
      </c>
      <c r="T10" s="77">
        <v>7701</v>
      </c>
      <c r="U10" s="24">
        <v>7447</v>
      </c>
      <c r="V10" s="74">
        <v>15148</v>
      </c>
      <c r="W10" s="125">
        <v>7720</v>
      </c>
      <c r="X10" s="34">
        <v>7380</v>
      </c>
      <c r="Y10" s="74">
        <v>15100</v>
      </c>
      <c r="Z10" s="125">
        <v>7693</v>
      </c>
      <c r="AA10" s="125">
        <v>7174</v>
      </c>
      <c r="AB10" s="74">
        <v>14867</v>
      </c>
      <c r="AC10" s="125">
        <v>7587</v>
      </c>
      <c r="AD10" s="125">
        <v>7050</v>
      </c>
      <c r="AE10" s="74">
        <v>14637</v>
      </c>
      <c r="AF10" s="125">
        <v>7459</v>
      </c>
      <c r="AG10" s="125">
        <v>6926</v>
      </c>
      <c r="AH10" s="74">
        <v>14385</v>
      </c>
      <c r="AI10" s="125">
        <v>7368</v>
      </c>
      <c r="AJ10" s="125">
        <v>6827</v>
      </c>
      <c r="AK10" s="74">
        <v>14195</v>
      </c>
      <c r="AL10" s="125">
        <v>7215</v>
      </c>
      <c r="AM10" s="125">
        <v>6786</v>
      </c>
      <c r="AN10" s="74">
        <v>14001</v>
      </c>
      <c r="AO10" s="125">
        <v>7154</v>
      </c>
      <c r="AP10" s="125">
        <v>6728</v>
      </c>
      <c r="AQ10" s="74">
        <v>13882</v>
      </c>
      <c r="AR10" s="125">
        <v>6919</v>
      </c>
      <c r="AS10" s="125">
        <v>6650</v>
      </c>
      <c r="AT10" s="74">
        <v>13569</v>
      </c>
      <c r="AU10" s="125">
        <v>6786</v>
      </c>
      <c r="AV10" s="125">
        <v>6473</v>
      </c>
      <c r="AW10" s="74">
        <v>13259</v>
      </c>
      <c r="AX10" s="125">
        <v>6617</v>
      </c>
      <c r="AY10" s="125">
        <v>6299</v>
      </c>
      <c r="AZ10" s="74">
        <v>12916</v>
      </c>
      <c r="BA10"/>
      <c r="BB10"/>
      <c r="BC10"/>
      <c r="BD10"/>
      <c r="BE10"/>
      <c r="BF10"/>
      <c r="BG10"/>
      <c r="BH10"/>
      <c r="BI10"/>
      <c r="BJ10"/>
      <c r="BK10"/>
      <c r="BL10"/>
      <c r="BM10"/>
      <c r="BN10"/>
      <c r="BO10"/>
      <c r="BP10"/>
      <c r="BQ10"/>
      <c r="BR10"/>
      <c r="BS10"/>
      <c r="BT10"/>
      <c r="BU10"/>
      <c r="BV10"/>
      <c r="BW10"/>
      <c r="BX10"/>
      <c r="BY10"/>
      <c r="BZ10"/>
      <c r="CA10" s="125">
        <v>-7215</v>
      </c>
      <c r="CB10" s="125">
        <v>-6786</v>
      </c>
      <c r="CC10" s="125">
        <v>-14001</v>
      </c>
      <c r="CD10" s="125">
        <v>-7154</v>
      </c>
      <c r="CE10" s="125">
        <v>-6728</v>
      </c>
      <c r="CF10" s="125">
        <v>-13882</v>
      </c>
    </row>
    <row r="11" spans="1:84" s="64" customFormat="1" ht="14.1" customHeight="1">
      <c r="A11" s="78" t="s">
        <v>10</v>
      </c>
      <c r="B11" s="77">
        <v>3818</v>
      </c>
      <c r="C11" s="24">
        <v>4424</v>
      </c>
      <c r="D11" s="75">
        <v>8242</v>
      </c>
      <c r="E11" s="76">
        <v>4537</v>
      </c>
      <c r="F11" s="24">
        <v>5100</v>
      </c>
      <c r="G11" s="74">
        <v>9637</v>
      </c>
      <c r="H11" s="77">
        <v>4948</v>
      </c>
      <c r="I11" s="24">
        <v>5540</v>
      </c>
      <c r="J11" s="74">
        <v>10488</v>
      </c>
      <c r="K11" s="77">
        <v>5019</v>
      </c>
      <c r="L11" s="24">
        <v>5367</v>
      </c>
      <c r="M11" s="74">
        <v>10386</v>
      </c>
      <c r="N11" s="77">
        <v>5237</v>
      </c>
      <c r="O11" s="24">
        <v>5669</v>
      </c>
      <c r="P11" s="74">
        <v>10906</v>
      </c>
      <c r="Q11" s="77">
        <v>5337</v>
      </c>
      <c r="R11" s="24">
        <v>5743</v>
      </c>
      <c r="S11" s="74">
        <v>11080</v>
      </c>
      <c r="T11" s="77">
        <v>5565</v>
      </c>
      <c r="U11" s="24">
        <v>5841</v>
      </c>
      <c r="V11" s="74">
        <v>11406</v>
      </c>
      <c r="W11" s="125">
        <v>5682</v>
      </c>
      <c r="X11" s="34">
        <v>5973</v>
      </c>
      <c r="Y11" s="74">
        <v>11655</v>
      </c>
      <c r="Z11" s="125">
        <v>5754</v>
      </c>
      <c r="AA11" s="125">
        <v>6155</v>
      </c>
      <c r="AB11" s="74">
        <v>11909</v>
      </c>
      <c r="AC11" s="125">
        <v>5849</v>
      </c>
      <c r="AD11" s="125">
        <v>6143</v>
      </c>
      <c r="AE11" s="74">
        <v>11992</v>
      </c>
      <c r="AF11" s="125">
        <v>6028</v>
      </c>
      <c r="AG11" s="125">
        <v>6181</v>
      </c>
      <c r="AH11" s="74">
        <v>12209</v>
      </c>
      <c r="AI11" s="125">
        <v>6082</v>
      </c>
      <c r="AJ11" s="125">
        <v>6248</v>
      </c>
      <c r="AK11" s="74">
        <v>12330</v>
      </c>
      <c r="AL11" s="125">
        <v>6130</v>
      </c>
      <c r="AM11" s="125">
        <v>6304</v>
      </c>
      <c r="AN11" s="74">
        <v>12434</v>
      </c>
      <c r="AO11" s="125">
        <v>6156</v>
      </c>
      <c r="AP11" s="125">
        <v>6295</v>
      </c>
      <c r="AQ11" s="74">
        <v>12451</v>
      </c>
      <c r="AR11" s="125">
        <v>6168</v>
      </c>
      <c r="AS11" s="125">
        <v>6177</v>
      </c>
      <c r="AT11" s="74">
        <v>12345</v>
      </c>
      <c r="AU11" s="125">
        <v>5965</v>
      </c>
      <c r="AV11" s="125">
        <v>6030</v>
      </c>
      <c r="AW11" s="74">
        <v>11995</v>
      </c>
      <c r="AX11" s="125">
        <v>5741</v>
      </c>
      <c r="AY11" s="125">
        <v>5826</v>
      </c>
      <c r="AZ11" s="74">
        <v>11567</v>
      </c>
      <c r="BA11"/>
      <c r="BB11"/>
      <c r="BC11"/>
      <c r="BD11"/>
      <c r="BE11"/>
      <c r="BF11"/>
      <c r="BG11"/>
      <c r="BH11"/>
      <c r="BI11"/>
      <c r="BJ11"/>
      <c r="BK11"/>
      <c r="BL11"/>
      <c r="BM11"/>
      <c r="BN11"/>
      <c r="BO11"/>
      <c r="BP11"/>
      <c r="BQ11"/>
      <c r="BR11"/>
      <c r="BS11"/>
      <c r="BT11"/>
      <c r="BU11"/>
      <c r="BV11"/>
      <c r="BW11"/>
      <c r="BX11"/>
      <c r="BY11"/>
      <c r="BZ11"/>
      <c r="CA11" s="125">
        <v>-6130</v>
      </c>
      <c r="CB11" s="125">
        <v>-6304</v>
      </c>
      <c r="CC11" s="125">
        <v>-12434</v>
      </c>
      <c r="CD11" s="125">
        <v>-6156</v>
      </c>
      <c r="CE11" s="125">
        <v>-6295</v>
      </c>
      <c r="CF11" s="125">
        <v>-12451</v>
      </c>
    </row>
    <row r="12" spans="1:84" s="64" customFormat="1" ht="14.1" customHeight="1">
      <c r="A12" s="78" t="s">
        <v>11</v>
      </c>
      <c r="B12" s="77">
        <v>3488</v>
      </c>
      <c r="C12" s="24">
        <v>4670</v>
      </c>
      <c r="D12" s="75">
        <v>8158</v>
      </c>
      <c r="E12" s="76">
        <v>3343</v>
      </c>
      <c r="F12" s="24">
        <v>4481</v>
      </c>
      <c r="G12" s="74">
        <v>7824</v>
      </c>
      <c r="H12" s="77">
        <v>3191</v>
      </c>
      <c r="I12" s="24">
        <v>4091</v>
      </c>
      <c r="J12" s="74">
        <v>7282</v>
      </c>
      <c r="K12" s="77">
        <v>3032</v>
      </c>
      <c r="L12" s="24">
        <v>3895</v>
      </c>
      <c r="M12" s="74">
        <v>6927</v>
      </c>
      <c r="N12" s="77">
        <v>2960</v>
      </c>
      <c r="O12" s="24">
        <v>3740</v>
      </c>
      <c r="P12" s="74">
        <v>6700</v>
      </c>
      <c r="Q12" s="77">
        <v>2939</v>
      </c>
      <c r="R12" s="24">
        <v>3777</v>
      </c>
      <c r="S12" s="74">
        <v>6716</v>
      </c>
      <c r="T12" s="77">
        <v>3039</v>
      </c>
      <c r="U12" s="24">
        <v>3878</v>
      </c>
      <c r="V12" s="74">
        <v>6917</v>
      </c>
      <c r="W12" s="125">
        <v>3297</v>
      </c>
      <c r="X12" s="34">
        <v>4157</v>
      </c>
      <c r="Y12" s="74">
        <v>7454</v>
      </c>
      <c r="Z12" s="125">
        <v>3499</v>
      </c>
      <c r="AA12" s="125">
        <v>4282</v>
      </c>
      <c r="AB12" s="74">
        <v>7781</v>
      </c>
      <c r="AC12" s="125">
        <v>3620</v>
      </c>
      <c r="AD12" s="125">
        <v>4500</v>
      </c>
      <c r="AE12" s="74">
        <v>8120</v>
      </c>
      <c r="AF12" s="125">
        <v>3805</v>
      </c>
      <c r="AG12" s="125">
        <v>4750</v>
      </c>
      <c r="AH12" s="74">
        <v>8555</v>
      </c>
      <c r="AI12" s="125">
        <v>3916</v>
      </c>
      <c r="AJ12" s="125">
        <v>4790</v>
      </c>
      <c r="AK12" s="74">
        <v>8706</v>
      </c>
      <c r="AL12" s="125">
        <v>4047</v>
      </c>
      <c r="AM12" s="125">
        <v>4828</v>
      </c>
      <c r="AN12" s="74">
        <v>8875</v>
      </c>
      <c r="AO12" s="125">
        <v>4070</v>
      </c>
      <c r="AP12" s="125">
        <v>4915</v>
      </c>
      <c r="AQ12" s="74">
        <v>8985</v>
      </c>
      <c r="AR12" s="125">
        <v>4061</v>
      </c>
      <c r="AS12" s="125">
        <v>4886</v>
      </c>
      <c r="AT12" s="74">
        <v>8947</v>
      </c>
      <c r="AU12" s="125">
        <v>4010</v>
      </c>
      <c r="AV12" s="125">
        <v>4763</v>
      </c>
      <c r="AW12" s="74">
        <v>8773</v>
      </c>
      <c r="AX12" s="125">
        <v>3775</v>
      </c>
      <c r="AY12" s="125">
        <v>4616</v>
      </c>
      <c r="AZ12" s="74">
        <v>8391</v>
      </c>
      <c r="BA12"/>
      <c r="BB12"/>
      <c r="BC12"/>
      <c r="BD12"/>
      <c r="BE12"/>
      <c r="BF12"/>
      <c r="BG12"/>
      <c r="BH12"/>
      <c r="BI12"/>
      <c r="BJ12"/>
      <c r="BK12"/>
      <c r="BL12"/>
      <c r="BM12"/>
      <c r="BN12"/>
      <c r="BO12"/>
      <c r="BP12"/>
      <c r="BQ12"/>
      <c r="BR12"/>
      <c r="BS12"/>
      <c r="BT12"/>
      <c r="BU12"/>
      <c r="BV12"/>
      <c r="BW12"/>
      <c r="BX12"/>
      <c r="BY12"/>
      <c r="BZ12"/>
      <c r="CA12" s="125">
        <v>-4047</v>
      </c>
      <c r="CB12" s="125">
        <v>-4828</v>
      </c>
      <c r="CC12" s="125">
        <v>-8875</v>
      </c>
      <c r="CD12" s="125">
        <v>-4070</v>
      </c>
      <c r="CE12" s="125">
        <v>-4915</v>
      </c>
      <c r="CF12" s="125">
        <v>-8985</v>
      </c>
    </row>
    <row r="13" spans="1:84" s="64" customFormat="1" ht="14.1" customHeight="1">
      <c r="A13" s="78" t="s">
        <v>12</v>
      </c>
      <c r="B13" s="77">
        <v>6211</v>
      </c>
      <c r="C13" s="24">
        <v>7395</v>
      </c>
      <c r="D13" s="75">
        <v>13606</v>
      </c>
      <c r="E13" s="76">
        <v>6023</v>
      </c>
      <c r="F13" s="24">
        <v>7047</v>
      </c>
      <c r="G13" s="74">
        <v>13070</v>
      </c>
      <c r="H13" s="77">
        <v>5618</v>
      </c>
      <c r="I13" s="24">
        <v>6792</v>
      </c>
      <c r="J13" s="74">
        <v>12410</v>
      </c>
      <c r="K13" s="77">
        <v>5244</v>
      </c>
      <c r="L13" s="24">
        <v>6372</v>
      </c>
      <c r="M13" s="74">
        <v>11616</v>
      </c>
      <c r="N13" s="77">
        <v>4880</v>
      </c>
      <c r="O13" s="24">
        <v>6114</v>
      </c>
      <c r="P13" s="74">
        <v>10994</v>
      </c>
      <c r="Q13" s="77">
        <v>4647</v>
      </c>
      <c r="R13" s="24">
        <v>5801</v>
      </c>
      <c r="S13" s="74">
        <v>10448</v>
      </c>
      <c r="T13" s="77">
        <v>4512</v>
      </c>
      <c r="U13" s="24">
        <v>5568</v>
      </c>
      <c r="V13" s="74">
        <v>10080</v>
      </c>
      <c r="W13" s="125">
        <v>4589</v>
      </c>
      <c r="X13" s="34">
        <v>5562</v>
      </c>
      <c r="Y13" s="74">
        <v>10151</v>
      </c>
      <c r="Z13" s="125">
        <v>4621</v>
      </c>
      <c r="AA13" s="125">
        <v>5560</v>
      </c>
      <c r="AB13" s="74">
        <v>10181</v>
      </c>
      <c r="AC13" s="125">
        <v>4611</v>
      </c>
      <c r="AD13" s="125">
        <v>5524</v>
      </c>
      <c r="AE13" s="74">
        <v>10135</v>
      </c>
      <c r="AF13" s="125">
        <v>4747</v>
      </c>
      <c r="AG13" s="125">
        <v>5626</v>
      </c>
      <c r="AH13" s="74">
        <v>10373</v>
      </c>
      <c r="AI13" s="125">
        <v>4990</v>
      </c>
      <c r="AJ13" s="125">
        <v>5886</v>
      </c>
      <c r="AK13" s="74">
        <v>10876</v>
      </c>
      <c r="AL13" s="125">
        <v>5103</v>
      </c>
      <c r="AM13" s="125">
        <v>5997</v>
      </c>
      <c r="AN13" s="74">
        <v>11100</v>
      </c>
      <c r="AO13" s="125">
        <v>5329</v>
      </c>
      <c r="AP13" s="125">
        <v>6213</v>
      </c>
      <c r="AQ13" s="74">
        <v>11542</v>
      </c>
      <c r="AR13" s="125">
        <v>5426</v>
      </c>
      <c r="AS13" s="125">
        <v>6450</v>
      </c>
      <c r="AT13" s="74">
        <v>11876</v>
      </c>
      <c r="AU13" s="125">
        <v>5537</v>
      </c>
      <c r="AV13" s="125">
        <v>6587</v>
      </c>
      <c r="AW13" s="74">
        <v>12124</v>
      </c>
      <c r="AX13" s="125">
        <v>5533</v>
      </c>
      <c r="AY13" s="125">
        <v>6354</v>
      </c>
      <c r="AZ13" s="74">
        <v>11887</v>
      </c>
      <c r="BA13"/>
      <c r="BB13"/>
      <c r="BC13"/>
      <c r="BD13"/>
      <c r="BE13"/>
      <c r="BF13"/>
      <c r="BG13"/>
      <c r="BH13"/>
      <c r="BI13"/>
      <c r="BJ13"/>
      <c r="BK13"/>
      <c r="BL13"/>
      <c r="BM13"/>
      <c r="BN13"/>
      <c r="BO13"/>
      <c r="BP13"/>
      <c r="BQ13"/>
      <c r="BR13"/>
      <c r="BS13"/>
      <c r="BT13"/>
      <c r="BU13"/>
      <c r="BV13"/>
      <c r="BW13"/>
      <c r="BX13"/>
      <c r="BY13"/>
      <c r="BZ13"/>
      <c r="CA13" s="125">
        <v>-5103</v>
      </c>
      <c r="CB13" s="125">
        <v>-5997</v>
      </c>
      <c r="CC13" s="125">
        <v>-11100</v>
      </c>
      <c r="CD13" s="125">
        <v>-5329</v>
      </c>
      <c r="CE13" s="125">
        <v>-6213</v>
      </c>
      <c r="CF13" s="125">
        <v>-11542</v>
      </c>
    </row>
    <row r="14" spans="1:84" s="64" customFormat="1" ht="14.1" customHeight="1">
      <c r="A14" s="78" t="s">
        <v>13</v>
      </c>
      <c r="B14" s="77">
        <v>8036</v>
      </c>
      <c r="C14" s="24">
        <v>9160</v>
      </c>
      <c r="D14" s="75">
        <v>17196</v>
      </c>
      <c r="E14" s="76">
        <v>7256</v>
      </c>
      <c r="F14" s="24">
        <v>8530</v>
      </c>
      <c r="G14" s="74">
        <v>15786</v>
      </c>
      <c r="H14" s="77">
        <v>6715</v>
      </c>
      <c r="I14" s="24">
        <v>7839</v>
      </c>
      <c r="J14" s="74">
        <v>14554</v>
      </c>
      <c r="K14" s="77">
        <v>6146</v>
      </c>
      <c r="L14" s="24">
        <v>7394</v>
      </c>
      <c r="M14" s="74">
        <v>13540</v>
      </c>
      <c r="N14" s="77">
        <v>5986</v>
      </c>
      <c r="O14" s="24">
        <v>7081</v>
      </c>
      <c r="P14" s="74">
        <v>13067</v>
      </c>
      <c r="Q14" s="77">
        <v>5954</v>
      </c>
      <c r="R14" s="24">
        <v>7090</v>
      </c>
      <c r="S14" s="74">
        <v>13044</v>
      </c>
      <c r="T14" s="77">
        <v>6077</v>
      </c>
      <c r="U14" s="24">
        <v>7118</v>
      </c>
      <c r="V14" s="74">
        <v>13195</v>
      </c>
      <c r="W14" s="125">
        <v>6171</v>
      </c>
      <c r="X14" s="34">
        <v>7365</v>
      </c>
      <c r="Y14" s="74">
        <v>13536</v>
      </c>
      <c r="Z14" s="125">
        <v>6029</v>
      </c>
      <c r="AA14" s="125">
        <v>7261</v>
      </c>
      <c r="AB14" s="74">
        <v>13290</v>
      </c>
      <c r="AC14" s="125">
        <v>5930</v>
      </c>
      <c r="AD14" s="125">
        <v>7170</v>
      </c>
      <c r="AE14" s="74">
        <v>13100</v>
      </c>
      <c r="AF14" s="125">
        <v>5882</v>
      </c>
      <c r="AG14" s="125">
        <v>6965</v>
      </c>
      <c r="AH14" s="74">
        <v>12847</v>
      </c>
      <c r="AI14" s="125">
        <v>5640</v>
      </c>
      <c r="AJ14" s="125">
        <v>6747</v>
      </c>
      <c r="AK14" s="74">
        <v>12387</v>
      </c>
      <c r="AL14" s="125">
        <v>5582</v>
      </c>
      <c r="AM14" s="125">
        <v>6587</v>
      </c>
      <c r="AN14" s="74">
        <v>12169</v>
      </c>
      <c r="AO14" s="125">
        <v>5596</v>
      </c>
      <c r="AP14" s="125">
        <v>6552</v>
      </c>
      <c r="AQ14" s="74">
        <v>12148</v>
      </c>
      <c r="AR14" s="125">
        <v>5607</v>
      </c>
      <c r="AS14" s="125">
        <v>6456</v>
      </c>
      <c r="AT14" s="74">
        <v>12063</v>
      </c>
      <c r="AU14" s="125">
        <v>5610</v>
      </c>
      <c r="AV14" s="125">
        <v>6495</v>
      </c>
      <c r="AW14" s="74">
        <v>12105</v>
      </c>
      <c r="AX14" s="125">
        <v>5692</v>
      </c>
      <c r="AY14" s="125">
        <v>6673</v>
      </c>
      <c r="AZ14" s="74">
        <v>12365</v>
      </c>
      <c r="BA14"/>
      <c r="BB14"/>
      <c r="BC14"/>
      <c r="BD14"/>
      <c r="BE14"/>
      <c r="BF14"/>
      <c r="BG14"/>
      <c r="BH14"/>
      <c r="BI14"/>
      <c r="BJ14"/>
      <c r="BK14"/>
      <c r="BL14"/>
      <c r="BM14"/>
      <c r="BN14"/>
      <c r="BO14"/>
      <c r="BP14"/>
      <c r="BQ14"/>
      <c r="BR14"/>
      <c r="BS14"/>
      <c r="BT14"/>
      <c r="BU14"/>
      <c r="BV14"/>
      <c r="BW14"/>
      <c r="BX14"/>
      <c r="BY14"/>
      <c r="BZ14"/>
      <c r="CA14" s="125">
        <v>-5582</v>
      </c>
      <c r="CB14" s="125">
        <v>-6587</v>
      </c>
      <c r="CC14" s="125">
        <v>-12169</v>
      </c>
      <c r="CD14" s="125">
        <v>-5596</v>
      </c>
      <c r="CE14" s="125">
        <v>-6552</v>
      </c>
      <c r="CF14" s="125">
        <v>-12148</v>
      </c>
    </row>
    <row r="15" spans="1:84" s="64" customFormat="1" ht="14.1" customHeight="1">
      <c r="A15" s="78" t="s">
        <v>14</v>
      </c>
      <c r="B15" s="77">
        <v>9599</v>
      </c>
      <c r="C15" s="24">
        <v>10391</v>
      </c>
      <c r="D15" s="75">
        <v>19990</v>
      </c>
      <c r="E15" s="76">
        <v>9304</v>
      </c>
      <c r="F15" s="24">
        <v>10242</v>
      </c>
      <c r="G15" s="74">
        <v>19546</v>
      </c>
      <c r="H15" s="77">
        <v>8816</v>
      </c>
      <c r="I15" s="24">
        <v>9870</v>
      </c>
      <c r="J15" s="74">
        <v>18686</v>
      </c>
      <c r="K15" s="77">
        <v>8372</v>
      </c>
      <c r="L15" s="24">
        <v>9395</v>
      </c>
      <c r="M15" s="74">
        <v>17767</v>
      </c>
      <c r="N15" s="77">
        <v>7934</v>
      </c>
      <c r="O15" s="24">
        <v>9000</v>
      </c>
      <c r="P15" s="74">
        <v>16934</v>
      </c>
      <c r="Q15" s="77">
        <v>7472</v>
      </c>
      <c r="R15" s="24">
        <v>8525</v>
      </c>
      <c r="S15" s="74">
        <v>15997</v>
      </c>
      <c r="T15" s="77">
        <v>6918</v>
      </c>
      <c r="U15" s="24">
        <v>8141</v>
      </c>
      <c r="V15" s="74">
        <v>15059</v>
      </c>
      <c r="W15" s="125">
        <v>6741</v>
      </c>
      <c r="X15" s="34">
        <v>7887</v>
      </c>
      <c r="Y15" s="74">
        <v>14628</v>
      </c>
      <c r="Z15" s="125">
        <v>6617</v>
      </c>
      <c r="AA15" s="125">
        <v>7743</v>
      </c>
      <c r="AB15" s="74">
        <v>14360</v>
      </c>
      <c r="AC15" s="125">
        <v>6596</v>
      </c>
      <c r="AD15" s="125">
        <v>7673</v>
      </c>
      <c r="AE15" s="74">
        <v>14269</v>
      </c>
      <c r="AF15" s="125">
        <v>6660</v>
      </c>
      <c r="AG15" s="125">
        <v>7810</v>
      </c>
      <c r="AH15" s="74">
        <v>14470</v>
      </c>
      <c r="AI15" s="125">
        <v>6941</v>
      </c>
      <c r="AJ15" s="125">
        <v>7945</v>
      </c>
      <c r="AK15" s="74">
        <v>14886</v>
      </c>
      <c r="AL15" s="125">
        <v>7003</v>
      </c>
      <c r="AM15" s="125">
        <v>8145</v>
      </c>
      <c r="AN15" s="74">
        <v>15148</v>
      </c>
      <c r="AO15" s="125">
        <v>6867</v>
      </c>
      <c r="AP15" s="125">
        <v>8078</v>
      </c>
      <c r="AQ15" s="74">
        <v>14945</v>
      </c>
      <c r="AR15" s="125">
        <v>6776</v>
      </c>
      <c r="AS15" s="125">
        <v>8025</v>
      </c>
      <c r="AT15" s="74">
        <v>14801</v>
      </c>
      <c r="AU15" s="125">
        <v>6569</v>
      </c>
      <c r="AV15" s="125">
        <v>7681</v>
      </c>
      <c r="AW15" s="74">
        <v>14250</v>
      </c>
      <c r="AX15" s="125">
        <v>6167</v>
      </c>
      <c r="AY15" s="125">
        <v>7252</v>
      </c>
      <c r="AZ15" s="74">
        <v>13419</v>
      </c>
      <c r="BA15"/>
      <c r="BB15"/>
      <c r="BC15"/>
      <c r="BD15"/>
      <c r="BE15"/>
      <c r="BF15"/>
      <c r="BG15"/>
      <c r="BH15"/>
      <c r="BI15"/>
      <c r="BJ15"/>
      <c r="BK15"/>
      <c r="BL15"/>
      <c r="BM15"/>
      <c r="BN15"/>
      <c r="BO15"/>
      <c r="BP15"/>
      <c r="BQ15"/>
      <c r="BR15"/>
      <c r="BS15"/>
      <c r="BT15"/>
      <c r="BU15"/>
      <c r="BV15"/>
      <c r="BW15"/>
      <c r="BX15"/>
      <c r="BY15"/>
      <c r="BZ15"/>
      <c r="CA15" s="125">
        <v>-7003</v>
      </c>
      <c r="CB15" s="125">
        <v>-8145</v>
      </c>
      <c r="CC15" s="125">
        <v>-15148</v>
      </c>
      <c r="CD15" s="125">
        <v>-6867</v>
      </c>
      <c r="CE15" s="125">
        <v>-8078</v>
      </c>
      <c r="CF15" s="125">
        <v>-14945</v>
      </c>
    </row>
    <row r="16" spans="1:84" s="64" customFormat="1" ht="14.1" customHeight="1">
      <c r="A16" s="78" t="s">
        <v>15</v>
      </c>
      <c r="B16" s="77">
        <v>9649</v>
      </c>
      <c r="C16" s="24">
        <v>10354</v>
      </c>
      <c r="D16" s="75">
        <v>20003</v>
      </c>
      <c r="E16" s="76">
        <v>9559</v>
      </c>
      <c r="F16" s="24">
        <v>10249</v>
      </c>
      <c r="G16" s="74">
        <v>19808</v>
      </c>
      <c r="H16" s="77">
        <v>9301</v>
      </c>
      <c r="I16" s="24">
        <v>10085</v>
      </c>
      <c r="J16" s="74">
        <v>19386</v>
      </c>
      <c r="K16" s="77">
        <v>9146</v>
      </c>
      <c r="L16" s="24">
        <v>9907</v>
      </c>
      <c r="M16" s="74">
        <v>19053</v>
      </c>
      <c r="N16" s="77">
        <v>9112</v>
      </c>
      <c r="O16" s="24">
        <v>9877</v>
      </c>
      <c r="P16" s="74">
        <v>18989</v>
      </c>
      <c r="Q16" s="77">
        <v>8940</v>
      </c>
      <c r="R16" s="24">
        <v>9870</v>
      </c>
      <c r="S16" s="74">
        <v>18810</v>
      </c>
      <c r="T16" s="77">
        <v>8809</v>
      </c>
      <c r="U16" s="24">
        <v>9906</v>
      </c>
      <c r="V16" s="74">
        <v>18715</v>
      </c>
      <c r="W16" s="125">
        <v>8757</v>
      </c>
      <c r="X16" s="34">
        <v>9880</v>
      </c>
      <c r="Y16" s="74">
        <v>18637</v>
      </c>
      <c r="Z16" s="125">
        <v>8597</v>
      </c>
      <c r="AA16" s="125">
        <v>9739</v>
      </c>
      <c r="AB16" s="74">
        <v>18336</v>
      </c>
      <c r="AC16" s="125">
        <v>8279</v>
      </c>
      <c r="AD16" s="125">
        <v>9555</v>
      </c>
      <c r="AE16" s="74">
        <v>17834</v>
      </c>
      <c r="AF16" s="125">
        <v>7959</v>
      </c>
      <c r="AG16" s="125">
        <v>9160</v>
      </c>
      <c r="AH16" s="74">
        <v>17119</v>
      </c>
      <c r="AI16" s="125">
        <v>7549</v>
      </c>
      <c r="AJ16" s="125">
        <v>8872</v>
      </c>
      <c r="AK16" s="74">
        <v>16421</v>
      </c>
      <c r="AL16" s="125">
        <v>7310</v>
      </c>
      <c r="AM16" s="125">
        <v>8585</v>
      </c>
      <c r="AN16" s="74">
        <v>15895</v>
      </c>
      <c r="AO16" s="125">
        <v>7204</v>
      </c>
      <c r="AP16" s="125">
        <v>8446</v>
      </c>
      <c r="AQ16" s="74">
        <v>15650</v>
      </c>
      <c r="AR16" s="125">
        <v>7153</v>
      </c>
      <c r="AS16" s="125">
        <v>8338</v>
      </c>
      <c r="AT16" s="74">
        <v>15491</v>
      </c>
      <c r="AU16" s="125">
        <v>7227</v>
      </c>
      <c r="AV16" s="125">
        <v>8446</v>
      </c>
      <c r="AW16" s="74">
        <v>15673</v>
      </c>
      <c r="AX16" s="125">
        <v>7321</v>
      </c>
      <c r="AY16" s="125">
        <v>8447</v>
      </c>
      <c r="AZ16" s="74">
        <v>15768</v>
      </c>
      <c r="BA16"/>
      <c r="BB16"/>
      <c r="BC16"/>
      <c r="BD16"/>
      <c r="BE16"/>
      <c r="BF16"/>
      <c r="BG16"/>
      <c r="BH16"/>
      <c r="BI16"/>
      <c r="BJ16"/>
      <c r="BK16"/>
      <c r="BL16"/>
      <c r="BM16"/>
      <c r="BN16"/>
      <c r="BO16"/>
      <c r="BP16"/>
      <c r="BQ16"/>
      <c r="BR16"/>
      <c r="BS16"/>
      <c r="BT16"/>
      <c r="BU16"/>
      <c r="BV16"/>
      <c r="BW16"/>
      <c r="BX16"/>
      <c r="BY16"/>
      <c r="BZ16"/>
      <c r="CA16" s="125">
        <v>-7310</v>
      </c>
      <c r="CB16" s="125">
        <v>-8585</v>
      </c>
      <c r="CC16" s="125">
        <v>-15895</v>
      </c>
      <c r="CD16" s="125">
        <v>-7204</v>
      </c>
      <c r="CE16" s="125">
        <v>-8446</v>
      </c>
      <c r="CF16" s="125">
        <v>-15650</v>
      </c>
    </row>
    <row r="17" spans="1:84" s="64" customFormat="1" ht="14.1" customHeight="1">
      <c r="A17" s="78" t="s">
        <v>16</v>
      </c>
      <c r="B17" s="77">
        <v>9494</v>
      </c>
      <c r="C17" s="24">
        <v>9876</v>
      </c>
      <c r="D17" s="75">
        <v>19370</v>
      </c>
      <c r="E17" s="76">
        <v>9423</v>
      </c>
      <c r="F17" s="24">
        <v>9868</v>
      </c>
      <c r="G17" s="74">
        <v>19291</v>
      </c>
      <c r="H17" s="77">
        <v>9436</v>
      </c>
      <c r="I17" s="24">
        <v>9867</v>
      </c>
      <c r="J17" s="74">
        <v>19303</v>
      </c>
      <c r="K17" s="77">
        <v>9290</v>
      </c>
      <c r="L17" s="24">
        <v>9908</v>
      </c>
      <c r="M17" s="74">
        <v>19198</v>
      </c>
      <c r="N17" s="77">
        <v>9218</v>
      </c>
      <c r="O17" s="24">
        <v>9900</v>
      </c>
      <c r="P17" s="74">
        <v>19118</v>
      </c>
      <c r="Q17" s="77">
        <v>9128</v>
      </c>
      <c r="R17" s="24">
        <v>9952</v>
      </c>
      <c r="S17" s="74">
        <v>19080</v>
      </c>
      <c r="T17" s="77">
        <v>9104</v>
      </c>
      <c r="U17" s="24">
        <v>9948</v>
      </c>
      <c r="V17" s="74">
        <v>19052</v>
      </c>
      <c r="W17" s="125">
        <v>9102</v>
      </c>
      <c r="X17" s="34">
        <v>10068</v>
      </c>
      <c r="Y17" s="74">
        <v>19170</v>
      </c>
      <c r="Z17" s="125">
        <v>9137</v>
      </c>
      <c r="AA17" s="125">
        <v>10171</v>
      </c>
      <c r="AB17" s="74">
        <v>19308</v>
      </c>
      <c r="AC17" s="125">
        <v>9312</v>
      </c>
      <c r="AD17" s="125">
        <v>10324</v>
      </c>
      <c r="AE17" s="74">
        <v>19636</v>
      </c>
      <c r="AF17" s="125">
        <v>9282</v>
      </c>
      <c r="AG17" s="125">
        <v>10433</v>
      </c>
      <c r="AH17" s="74">
        <v>19715</v>
      </c>
      <c r="AI17" s="125">
        <v>9351</v>
      </c>
      <c r="AJ17" s="125">
        <v>10627</v>
      </c>
      <c r="AK17" s="74">
        <v>19978</v>
      </c>
      <c r="AL17" s="125">
        <v>9274</v>
      </c>
      <c r="AM17" s="125">
        <v>10630</v>
      </c>
      <c r="AN17" s="74">
        <v>19904</v>
      </c>
      <c r="AO17" s="125">
        <v>9119</v>
      </c>
      <c r="AP17" s="125">
        <v>10455</v>
      </c>
      <c r="AQ17" s="74">
        <v>19574</v>
      </c>
      <c r="AR17" s="125">
        <v>8788</v>
      </c>
      <c r="AS17" s="125">
        <v>10228</v>
      </c>
      <c r="AT17" s="74">
        <v>19016</v>
      </c>
      <c r="AU17" s="125">
        <v>8432</v>
      </c>
      <c r="AV17" s="125">
        <v>9782</v>
      </c>
      <c r="AW17" s="74">
        <v>18214</v>
      </c>
      <c r="AX17" s="125">
        <v>7868</v>
      </c>
      <c r="AY17" s="125">
        <v>9286</v>
      </c>
      <c r="AZ17" s="74">
        <v>17154</v>
      </c>
      <c r="BA17"/>
      <c r="BB17"/>
      <c r="BC17"/>
      <c r="BD17"/>
      <c r="BE17"/>
      <c r="BF17"/>
      <c r="BG17"/>
      <c r="BH17"/>
      <c r="BI17"/>
      <c r="BJ17"/>
      <c r="BK17"/>
      <c r="BL17"/>
      <c r="BM17"/>
      <c r="BN17"/>
      <c r="BO17"/>
      <c r="BP17"/>
      <c r="BQ17"/>
      <c r="BR17"/>
      <c r="BS17"/>
      <c r="BT17"/>
      <c r="BU17"/>
      <c r="BV17"/>
      <c r="BW17"/>
      <c r="BX17"/>
      <c r="BY17"/>
      <c r="BZ17"/>
      <c r="CA17" s="125">
        <v>-9274</v>
      </c>
      <c r="CB17" s="125">
        <v>-10630</v>
      </c>
      <c r="CC17" s="125">
        <v>-19904</v>
      </c>
      <c r="CD17" s="125">
        <v>-9119</v>
      </c>
      <c r="CE17" s="125">
        <v>-10455</v>
      </c>
      <c r="CF17" s="125">
        <v>-19574</v>
      </c>
    </row>
    <row r="18" spans="1:84" s="64" customFormat="1" ht="14.1" customHeight="1">
      <c r="A18" s="78" t="s">
        <v>17</v>
      </c>
      <c r="B18" s="77">
        <v>7189</v>
      </c>
      <c r="C18" s="24">
        <v>7137</v>
      </c>
      <c r="D18" s="75">
        <v>14326</v>
      </c>
      <c r="E18" s="76">
        <v>7689</v>
      </c>
      <c r="F18" s="24">
        <v>7770</v>
      </c>
      <c r="G18" s="74">
        <v>15459</v>
      </c>
      <c r="H18" s="77">
        <v>8117</v>
      </c>
      <c r="I18" s="24">
        <v>8386</v>
      </c>
      <c r="J18" s="74">
        <v>16503</v>
      </c>
      <c r="K18" s="77">
        <v>8357</v>
      </c>
      <c r="L18" s="24">
        <v>8731</v>
      </c>
      <c r="M18" s="74">
        <v>17088</v>
      </c>
      <c r="N18" s="77">
        <v>8686</v>
      </c>
      <c r="O18" s="24">
        <v>9292</v>
      </c>
      <c r="P18" s="74">
        <v>17978</v>
      </c>
      <c r="Q18" s="77">
        <v>9030</v>
      </c>
      <c r="R18" s="24">
        <v>9529</v>
      </c>
      <c r="S18" s="74">
        <v>18559</v>
      </c>
      <c r="T18" s="77">
        <v>9099</v>
      </c>
      <c r="U18" s="24">
        <v>9612</v>
      </c>
      <c r="V18" s="74">
        <v>18711</v>
      </c>
      <c r="W18" s="125">
        <v>9251</v>
      </c>
      <c r="X18" s="34">
        <v>9806</v>
      </c>
      <c r="Y18" s="74">
        <v>19057</v>
      </c>
      <c r="Z18" s="125">
        <v>9325</v>
      </c>
      <c r="AA18" s="125">
        <v>10028</v>
      </c>
      <c r="AB18" s="74">
        <v>19353</v>
      </c>
      <c r="AC18" s="125">
        <v>9313</v>
      </c>
      <c r="AD18" s="125">
        <v>10055</v>
      </c>
      <c r="AE18" s="74">
        <v>19368</v>
      </c>
      <c r="AF18" s="125">
        <v>9381</v>
      </c>
      <c r="AG18" s="125">
        <v>10254</v>
      </c>
      <c r="AH18" s="74">
        <v>19635</v>
      </c>
      <c r="AI18" s="125">
        <v>9442</v>
      </c>
      <c r="AJ18" s="125">
        <v>10456</v>
      </c>
      <c r="AK18" s="74">
        <v>19898</v>
      </c>
      <c r="AL18" s="125">
        <v>9483</v>
      </c>
      <c r="AM18" s="125">
        <v>10593</v>
      </c>
      <c r="AN18" s="74">
        <v>20076</v>
      </c>
      <c r="AO18" s="125">
        <v>9520</v>
      </c>
      <c r="AP18" s="125">
        <v>10677</v>
      </c>
      <c r="AQ18" s="74">
        <v>20197</v>
      </c>
      <c r="AR18" s="125">
        <v>9728</v>
      </c>
      <c r="AS18" s="125">
        <v>10833</v>
      </c>
      <c r="AT18" s="74">
        <v>20561</v>
      </c>
      <c r="AU18" s="125">
        <v>9646</v>
      </c>
      <c r="AV18" s="125">
        <v>10904</v>
      </c>
      <c r="AW18" s="74">
        <v>20550</v>
      </c>
      <c r="AX18" s="125">
        <v>9554</v>
      </c>
      <c r="AY18" s="125">
        <v>10979</v>
      </c>
      <c r="AZ18" s="74">
        <v>20533</v>
      </c>
      <c r="BA18"/>
      <c r="BB18"/>
      <c r="BC18"/>
      <c r="BD18"/>
      <c r="BE18"/>
      <c r="BF18"/>
      <c r="BG18"/>
      <c r="BH18"/>
      <c r="BI18"/>
      <c r="BJ18"/>
      <c r="BK18"/>
      <c r="BL18"/>
      <c r="BM18"/>
      <c r="BN18"/>
      <c r="BO18"/>
      <c r="BP18"/>
      <c r="BQ18"/>
      <c r="BR18"/>
      <c r="BS18"/>
      <c r="BT18"/>
      <c r="BU18"/>
      <c r="BV18"/>
      <c r="BW18"/>
      <c r="BX18"/>
      <c r="BY18"/>
      <c r="BZ18"/>
      <c r="CA18" s="125">
        <v>-9483</v>
      </c>
      <c r="CB18" s="125">
        <v>-10593</v>
      </c>
      <c r="CC18" s="125">
        <v>-20076</v>
      </c>
      <c r="CD18" s="125">
        <v>-9520</v>
      </c>
      <c r="CE18" s="125">
        <v>-10677</v>
      </c>
      <c r="CF18" s="125">
        <v>-20197</v>
      </c>
    </row>
    <row r="19" spans="1:84" s="64" customFormat="1" ht="14.1" customHeight="1">
      <c r="A19" s="78" t="s">
        <v>18</v>
      </c>
      <c r="B19" s="77">
        <v>5550</v>
      </c>
      <c r="C19" s="24">
        <v>5553</v>
      </c>
      <c r="D19" s="75">
        <v>11103</v>
      </c>
      <c r="E19" s="76">
        <v>5748</v>
      </c>
      <c r="F19" s="24">
        <v>5824</v>
      </c>
      <c r="G19" s="74">
        <v>11572</v>
      </c>
      <c r="H19" s="77">
        <v>5988</v>
      </c>
      <c r="I19" s="24">
        <v>5952</v>
      </c>
      <c r="J19" s="74">
        <v>11940</v>
      </c>
      <c r="K19" s="77">
        <v>6297</v>
      </c>
      <c r="L19" s="24">
        <v>6188</v>
      </c>
      <c r="M19" s="74">
        <v>12485</v>
      </c>
      <c r="N19" s="77">
        <v>6534</v>
      </c>
      <c r="O19" s="24">
        <v>6442</v>
      </c>
      <c r="P19" s="74">
        <v>12976</v>
      </c>
      <c r="Q19" s="77">
        <v>6827</v>
      </c>
      <c r="R19" s="24">
        <v>6862</v>
      </c>
      <c r="S19" s="74">
        <v>13689</v>
      </c>
      <c r="T19" s="77">
        <v>7397</v>
      </c>
      <c r="U19" s="24">
        <v>7501</v>
      </c>
      <c r="V19" s="74">
        <v>14898</v>
      </c>
      <c r="W19" s="125">
        <v>7985</v>
      </c>
      <c r="X19" s="34">
        <v>8260</v>
      </c>
      <c r="Y19" s="74">
        <v>16245</v>
      </c>
      <c r="Z19" s="125">
        <v>8309</v>
      </c>
      <c r="AA19" s="125">
        <v>8693</v>
      </c>
      <c r="AB19" s="74">
        <v>17002</v>
      </c>
      <c r="AC19" s="125">
        <v>8622</v>
      </c>
      <c r="AD19" s="125">
        <v>9300</v>
      </c>
      <c r="AE19" s="74">
        <v>17922</v>
      </c>
      <c r="AF19" s="125">
        <v>9043</v>
      </c>
      <c r="AG19" s="125">
        <v>9651</v>
      </c>
      <c r="AH19" s="74">
        <v>18694</v>
      </c>
      <c r="AI19" s="125">
        <v>9210</v>
      </c>
      <c r="AJ19" s="125">
        <v>9839</v>
      </c>
      <c r="AK19" s="74">
        <v>19049</v>
      </c>
      <c r="AL19" s="125">
        <v>9388</v>
      </c>
      <c r="AM19" s="125">
        <v>10060</v>
      </c>
      <c r="AN19" s="74">
        <v>19448</v>
      </c>
      <c r="AO19" s="125">
        <v>9431</v>
      </c>
      <c r="AP19" s="125">
        <v>10223</v>
      </c>
      <c r="AQ19" s="74">
        <v>19654</v>
      </c>
      <c r="AR19" s="125">
        <v>9457</v>
      </c>
      <c r="AS19" s="125">
        <v>10304</v>
      </c>
      <c r="AT19" s="74">
        <v>19761</v>
      </c>
      <c r="AU19" s="125">
        <v>9453</v>
      </c>
      <c r="AV19" s="125">
        <v>10418</v>
      </c>
      <c r="AW19" s="74">
        <v>19871</v>
      </c>
      <c r="AX19" s="125">
        <v>9435</v>
      </c>
      <c r="AY19" s="125">
        <v>10425</v>
      </c>
      <c r="AZ19" s="74">
        <v>19860</v>
      </c>
      <c r="BA19"/>
      <c r="BB19"/>
      <c r="BC19"/>
      <c r="BD19"/>
      <c r="BE19"/>
      <c r="BF19"/>
      <c r="BG19"/>
      <c r="BH19"/>
      <c r="BI19"/>
      <c r="BJ19"/>
      <c r="BK19"/>
      <c r="BL19"/>
      <c r="BM19"/>
      <c r="BN19"/>
      <c r="BO19"/>
      <c r="BP19"/>
      <c r="BQ19"/>
      <c r="BR19"/>
      <c r="BS19"/>
      <c r="BT19"/>
      <c r="BU19"/>
      <c r="BV19"/>
      <c r="BW19"/>
      <c r="BX19"/>
      <c r="BY19"/>
      <c r="BZ19"/>
      <c r="CA19" s="125">
        <v>-9388</v>
      </c>
      <c r="CB19" s="125">
        <v>-10060</v>
      </c>
      <c r="CC19" s="125">
        <v>-19448</v>
      </c>
      <c r="CD19" s="125">
        <v>-9431</v>
      </c>
      <c r="CE19" s="125">
        <v>-10223</v>
      </c>
      <c r="CF19" s="125">
        <v>-19654</v>
      </c>
    </row>
    <row r="20" spans="1:84" s="64" customFormat="1" ht="14.1" customHeight="1">
      <c r="A20" s="78" t="s">
        <v>19</v>
      </c>
      <c r="B20" s="77">
        <v>4074</v>
      </c>
      <c r="C20" s="24">
        <v>4191</v>
      </c>
      <c r="D20" s="75">
        <v>8265</v>
      </c>
      <c r="E20" s="76">
        <v>4165</v>
      </c>
      <c r="F20" s="24">
        <v>4337</v>
      </c>
      <c r="G20" s="74">
        <v>8502</v>
      </c>
      <c r="H20" s="77">
        <v>4362</v>
      </c>
      <c r="I20" s="24">
        <v>4548</v>
      </c>
      <c r="J20" s="74">
        <v>8910</v>
      </c>
      <c r="K20" s="77">
        <v>4512</v>
      </c>
      <c r="L20" s="24">
        <v>4754</v>
      </c>
      <c r="M20" s="74">
        <v>9266</v>
      </c>
      <c r="N20" s="77">
        <v>4785</v>
      </c>
      <c r="O20" s="24">
        <v>5000</v>
      </c>
      <c r="P20" s="74">
        <v>9785</v>
      </c>
      <c r="Q20" s="77">
        <v>5076</v>
      </c>
      <c r="R20" s="24">
        <v>5246</v>
      </c>
      <c r="S20" s="74">
        <v>10322</v>
      </c>
      <c r="T20" s="77">
        <v>5314</v>
      </c>
      <c r="U20" s="24">
        <v>5496</v>
      </c>
      <c r="V20" s="74">
        <v>10810</v>
      </c>
      <c r="W20" s="125">
        <v>5631</v>
      </c>
      <c r="X20" s="34">
        <v>5710</v>
      </c>
      <c r="Y20" s="74">
        <v>11341</v>
      </c>
      <c r="Z20" s="125">
        <v>6092</v>
      </c>
      <c r="AA20" s="125">
        <v>6105</v>
      </c>
      <c r="AB20" s="74">
        <v>12197</v>
      </c>
      <c r="AC20" s="125">
        <v>6379</v>
      </c>
      <c r="AD20" s="125">
        <v>6386</v>
      </c>
      <c r="AE20" s="74">
        <v>12765</v>
      </c>
      <c r="AF20" s="125">
        <v>6696</v>
      </c>
      <c r="AG20" s="125">
        <v>6875</v>
      </c>
      <c r="AH20" s="74">
        <v>13571</v>
      </c>
      <c r="AI20" s="125">
        <v>7293</v>
      </c>
      <c r="AJ20" s="125">
        <v>7539</v>
      </c>
      <c r="AK20" s="74">
        <v>14832</v>
      </c>
      <c r="AL20" s="125">
        <v>7873</v>
      </c>
      <c r="AM20" s="125">
        <v>8291</v>
      </c>
      <c r="AN20" s="74">
        <v>16164</v>
      </c>
      <c r="AO20" s="125">
        <v>8163</v>
      </c>
      <c r="AP20" s="125">
        <v>8748</v>
      </c>
      <c r="AQ20" s="74">
        <v>16911</v>
      </c>
      <c r="AR20" s="125">
        <v>8499</v>
      </c>
      <c r="AS20" s="125">
        <v>9355</v>
      </c>
      <c r="AT20" s="74">
        <v>17854</v>
      </c>
      <c r="AU20" s="125">
        <v>8887</v>
      </c>
      <c r="AV20" s="125">
        <v>9669</v>
      </c>
      <c r="AW20" s="74">
        <v>18556</v>
      </c>
      <c r="AX20" s="125">
        <v>8954</v>
      </c>
      <c r="AY20" s="125">
        <v>9740</v>
      </c>
      <c r="AZ20" s="74">
        <v>18694</v>
      </c>
      <c r="BA20"/>
      <c r="BB20"/>
      <c r="BC20"/>
      <c r="BD20"/>
      <c r="BE20"/>
      <c r="BF20"/>
      <c r="BG20"/>
      <c r="BH20"/>
      <c r="BI20"/>
      <c r="BJ20"/>
      <c r="BK20"/>
      <c r="BL20"/>
      <c r="BM20"/>
      <c r="BN20"/>
      <c r="BO20"/>
      <c r="BP20"/>
      <c r="BQ20"/>
      <c r="BR20"/>
      <c r="BS20"/>
      <c r="BT20"/>
      <c r="BU20"/>
      <c r="BV20"/>
      <c r="BW20"/>
      <c r="BX20"/>
      <c r="BY20"/>
      <c r="BZ20"/>
      <c r="CA20" s="125">
        <v>-7873</v>
      </c>
      <c r="CB20" s="125">
        <v>-8291</v>
      </c>
      <c r="CC20" s="125">
        <v>-16164</v>
      </c>
      <c r="CD20" s="125">
        <v>-8163</v>
      </c>
      <c r="CE20" s="125">
        <v>-8748</v>
      </c>
      <c r="CF20" s="125">
        <v>-16911</v>
      </c>
    </row>
    <row r="21" spans="1:84" s="64" customFormat="1" ht="14.1" customHeight="1">
      <c r="A21" s="78" t="s">
        <v>20</v>
      </c>
      <c r="B21" s="77">
        <v>3342</v>
      </c>
      <c r="C21" s="24">
        <v>3815</v>
      </c>
      <c r="D21" s="75">
        <v>7157</v>
      </c>
      <c r="E21" s="76">
        <v>3606</v>
      </c>
      <c r="F21" s="24">
        <v>3869</v>
      </c>
      <c r="G21" s="74">
        <v>7475</v>
      </c>
      <c r="H21" s="77">
        <v>3611</v>
      </c>
      <c r="I21" s="24">
        <v>3860</v>
      </c>
      <c r="J21" s="74">
        <v>7471</v>
      </c>
      <c r="K21" s="77">
        <v>3678</v>
      </c>
      <c r="L21" s="24">
        <v>3899</v>
      </c>
      <c r="M21" s="74">
        <v>7577</v>
      </c>
      <c r="N21" s="77">
        <v>3738</v>
      </c>
      <c r="O21" s="24">
        <v>3957</v>
      </c>
      <c r="P21" s="74">
        <v>7695</v>
      </c>
      <c r="Q21" s="77">
        <v>3703</v>
      </c>
      <c r="R21" s="24">
        <v>4063</v>
      </c>
      <c r="S21" s="74">
        <v>7766</v>
      </c>
      <c r="T21" s="77">
        <v>3793</v>
      </c>
      <c r="U21" s="24">
        <v>4132</v>
      </c>
      <c r="V21" s="74">
        <v>7925</v>
      </c>
      <c r="W21" s="125">
        <v>3986</v>
      </c>
      <c r="X21" s="34">
        <v>4400</v>
      </c>
      <c r="Y21" s="74">
        <v>8386</v>
      </c>
      <c r="Z21" s="125">
        <v>4176</v>
      </c>
      <c r="AA21" s="125">
        <v>4648</v>
      </c>
      <c r="AB21" s="74">
        <v>8824</v>
      </c>
      <c r="AC21" s="125">
        <v>4437</v>
      </c>
      <c r="AD21" s="125">
        <v>4879</v>
      </c>
      <c r="AE21" s="74">
        <v>9316</v>
      </c>
      <c r="AF21" s="125">
        <v>4782</v>
      </c>
      <c r="AG21" s="125">
        <v>5130</v>
      </c>
      <c r="AH21" s="74">
        <v>9912</v>
      </c>
      <c r="AI21" s="125">
        <v>5092</v>
      </c>
      <c r="AJ21" s="125">
        <v>5447</v>
      </c>
      <c r="AK21" s="74">
        <v>10539</v>
      </c>
      <c r="AL21" s="125">
        <v>5371</v>
      </c>
      <c r="AM21" s="125">
        <v>5677</v>
      </c>
      <c r="AN21" s="74">
        <v>11048</v>
      </c>
      <c r="AO21" s="125">
        <v>5750</v>
      </c>
      <c r="AP21" s="125">
        <v>6017</v>
      </c>
      <c r="AQ21" s="74">
        <v>11767</v>
      </c>
      <c r="AR21" s="125">
        <v>6059</v>
      </c>
      <c r="AS21" s="125">
        <v>6327</v>
      </c>
      <c r="AT21" s="74">
        <v>12386</v>
      </c>
      <c r="AU21" s="125">
        <v>6277</v>
      </c>
      <c r="AV21" s="125">
        <v>6771</v>
      </c>
      <c r="AW21" s="74">
        <v>13048</v>
      </c>
      <c r="AX21" s="125">
        <v>6705</v>
      </c>
      <c r="AY21" s="125">
        <v>7315</v>
      </c>
      <c r="AZ21" s="74">
        <v>14020</v>
      </c>
      <c r="BA21"/>
      <c r="BB21"/>
      <c r="BC21"/>
      <c r="BD21"/>
      <c r="BE21"/>
      <c r="BF21"/>
      <c r="BG21"/>
      <c r="BH21"/>
      <c r="BI21"/>
      <c r="BJ21"/>
      <c r="BK21"/>
      <c r="BL21"/>
      <c r="BM21"/>
      <c r="BN21"/>
      <c r="BO21"/>
      <c r="BP21"/>
      <c r="BQ21"/>
      <c r="BR21"/>
      <c r="BS21"/>
      <c r="BT21"/>
      <c r="BU21"/>
      <c r="BV21"/>
      <c r="BW21"/>
      <c r="BX21"/>
      <c r="BY21"/>
      <c r="BZ21"/>
      <c r="CA21" s="125">
        <v>-5371</v>
      </c>
      <c r="CB21" s="125">
        <v>-5677</v>
      </c>
      <c r="CC21" s="125">
        <v>-11048</v>
      </c>
      <c r="CD21" s="125">
        <v>-5750</v>
      </c>
      <c r="CE21" s="125">
        <v>-6017</v>
      </c>
      <c r="CF21" s="125">
        <v>-11767</v>
      </c>
    </row>
    <row r="22" spans="1:84" s="64" customFormat="1" ht="14.1" customHeight="1">
      <c r="A22" s="78" t="s">
        <v>21</v>
      </c>
      <c r="B22" s="77">
        <v>1412</v>
      </c>
      <c r="C22" s="24">
        <v>2923</v>
      </c>
      <c r="D22" s="75">
        <v>4335</v>
      </c>
      <c r="E22" s="76">
        <v>1685</v>
      </c>
      <c r="F22" s="24">
        <v>3102</v>
      </c>
      <c r="G22" s="74">
        <v>4787</v>
      </c>
      <c r="H22" s="77">
        <v>2036</v>
      </c>
      <c r="I22" s="24">
        <v>3187</v>
      </c>
      <c r="J22" s="74">
        <v>5223</v>
      </c>
      <c r="K22" s="77">
        <v>2346</v>
      </c>
      <c r="L22" s="24">
        <v>3216</v>
      </c>
      <c r="M22" s="74">
        <v>5562</v>
      </c>
      <c r="N22" s="77">
        <v>2667</v>
      </c>
      <c r="O22" s="24">
        <v>3347</v>
      </c>
      <c r="P22" s="74">
        <v>6014</v>
      </c>
      <c r="Q22" s="77">
        <v>2920</v>
      </c>
      <c r="R22" s="24">
        <v>3475</v>
      </c>
      <c r="S22" s="74">
        <v>6395</v>
      </c>
      <c r="T22" s="77">
        <v>3105</v>
      </c>
      <c r="U22" s="24">
        <v>3537</v>
      </c>
      <c r="V22" s="74">
        <v>6642</v>
      </c>
      <c r="W22" s="125">
        <v>3219</v>
      </c>
      <c r="X22" s="34">
        <v>3587</v>
      </c>
      <c r="Y22" s="74">
        <v>6806</v>
      </c>
      <c r="Z22" s="125">
        <v>3334</v>
      </c>
      <c r="AA22" s="125">
        <v>3677</v>
      </c>
      <c r="AB22" s="74">
        <v>7011</v>
      </c>
      <c r="AC22" s="125">
        <v>3398</v>
      </c>
      <c r="AD22" s="125">
        <v>3762</v>
      </c>
      <c r="AE22" s="74">
        <v>7160</v>
      </c>
      <c r="AF22" s="125">
        <v>3385</v>
      </c>
      <c r="AG22" s="125">
        <v>3890</v>
      </c>
      <c r="AH22" s="74">
        <v>7275</v>
      </c>
      <c r="AI22" s="125">
        <v>3468</v>
      </c>
      <c r="AJ22" s="125">
        <v>4012</v>
      </c>
      <c r="AK22" s="74">
        <v>7480</v>
      </c>
      <c r="AL22" s="125">
        <v>3650</v>
      </c>
      <c r="AM22" s="125">
        <v>4216</v>
      </c>
      <c r="AN22" s="74">
        <v>7866</v>
      </c>
      <c r="AO22" s="125">
        <v>3811</v>
      </c>
      <c r="AP22" s="125">
        <v>4444</v>
      </c>
      <c r="AQ22" s="74">
        <v>8255</v>
      </c>
      <c r="AR22" s="125">
        <v>4037</v>
      </c>
      <c r="AS22" s="125">
        <v>4625</v>
      </c>
      <c r="AT22" s="74">
        <v>8662</v>
      </c>
      <c r="AU22" s="125">
        <v>4347</v>
      </c>
      <c r="AV22" s="125">
        <v>4811</v>
      </c>
      <c r="AW22" s="74">
        <v>9158</v>
      </c>
      <c r="AX22" s="125">
        <v>4577</v>
      </c>
      <c r="AY22" s="125">
        <v>5073</v>
      </c>
      <c r="AZ22" s="74">
        <v>9650</v>
      </c>
      <c r="BA22"/>
      <c r="BB22"/>
      <c r="BC22"/>
      <c r="BD22"/>
      <c r="BE22"/>
      <c r="BF22"/>
      <c r="BG22"/>
      <c r="BH22"/>
      <c r="BI22"/>
      <c r="BJ22"/>
      <c r="BK22"/>
      <c r="BL22"/>
      <c r="BM22"/>
      <c r="BN22"/>
      <c r="BO22"/>
      <c r="BP22"/>
      <c r="BQ22"/>
      <c r="BR22"/>
      <c r="BS22"/>
      <c r="BT22"/>
      <c r="BU22"/>
      <c r="BV22"/>
      <c r="BW22"/>
      <c r="BX22"/>
      <c r="BY22"/>
      <c r="BZ22"/>
      <c r="CA22" s="125">
        <v>-3650</v>
      </c>
      <c r="CB22" s="125">
        <v>-4216</v>
      </c>
      <c r="CC22" s="125">
        <v>-7866</v>
      </c>
      <c r="CD22" s="125">
        <v>-3811</v>
      </c>
      <c r="CE22" s="125">
        <v>-4444</v>
      </c>
      <c r="CF22" s="125">
        <v>-8255</v>
      </c>
    </row>
    <row r="23" spans="1:84" s="64" customFormat="1" ht="14.1" customHeight="1">
      <c r="A23" s="78" t="s">
        <v>29</v>
      </c>
      <c r="B23" s="77">
        <v>718</v>
      </c>
      <c r="C23" s="24">
        <v>1868</v>
      </c>
      <c r="D23" s="75">
        <v>2586</v>
      </c>
      <c r="E23" s="76">
        <v>719</v>
      </c>
      <c r="F23" s="24">
        <v>1934</v>
      </c>
      <c r="G23" s="74">
        <v>2653</v>
      </c>
      <c r="H23" s="77">
        <v>762</v>
      </c>
      <c r="I23" s="24">
        <v>2008</v>
      </c>
      <c r="J23" s="74">
        <v>2770</v>
      </c>
      <c r="K23" s="77">
        <v>839</v>
      </c>
      <c r="L23" s="24">
        <v>2121</v>
      </c>
      <c r="M23" s="74">
        <v>2960</v>
      </c>
      <c r="N23" s="77">
        <v>939</v>
      </c>
      <c r="O23" s="24">
        <v>2263</v>
      </c>
      <c r="P23" s="74">
        <v>3202</v>
      </c>
      <c r="Q23" s="77">
        <v>1088</v>
      </c>
      <c r="R23" s="24">
        <v>2380</v>
      </c>
      <c r="S23" s="74">
        <v>3468</v>
      </c>
      <c r="T23" s="77">
        <v>1324</v>
      </c>
      <c r="U23" s="24">
        <v>2537</v>
      </c>
      <c r="V23" s="74">
        <v>3861</v>
      </c>
      <c r="W23" s="125">
        <v>1598</v>
      </c>
      <c r="X23" s="34">
        <v>2608</v>
      </c>
      <c r="Y23" s="74">
        <v>4206</v>
      </c>
      <c r="Z23" s="125">
        <v>1842</v>
      </c>
      <c r="AA23" s="125">
        <v>2669</v>
      </c>
      <c r="AB23" s="74">
        <v>4511</v>
      </c>
      <c r="AC23" s="125">
        <v>2088</v>
      </c>
      <c r="AD23" s="125">
        <v>2817</v>
      </c>
      <c r="AE23" s="74">
        <v>4905</v>
      </c>
      <c r="AF23" s="125">
        <v>2323</v>
      </c>
      <c r="AG23" s="125">
        <v>2925</v>
      </c>
      <c r="AH23" s="74">
        <v>5248</v>
      </c>
      <c r="AI23" s="125">
        <v>2519</v>
      </c>
      <c r="AJ23" s="125">
        <v>3019</v>
      </c>
      <c r="AK23" s="74">
        <v>5538</v>
      </c>
      <c r="AL23" s="125">
        <v>2625</v>
      </c>
      <c r="AM23" s="125">
        <v>3060</v>
      </c>
      <c r="AN23" s="74">
        <v>5685</v>
      </c>
      <c r="AO23" s="125">
        <v>2713</v>
      </c>
      <c r="AP23" s="125">
        <v>3190</v>
      </c>
      <c r="AQ23" s="74">
        <v>5903</v>
      </c>
      <c r="AR23" s="125">
        <v>2766</v>
      </c>
      <c r="AS23" s="125">
        <v>3267</v>
      </c>
      <c r="AT23" s="74">
        <v>6033</v>
      </c>
      <c r="AU23" s="125">
        <v>2706</v>
      </c>
      <c r="AV23" s="125">
        <v>3350</v>
      </c>
      <c r="AW23" s="74">
        <v>6056</v>
      </c>
      <c r="AX23" s="125">
        <v>2741</v>
      </c>
      <c r="AY23" s="125">
        <v>3375</v>
      </c>
      <c r="AZ23" s="74">
        <v>6116</v>
      </c>
      <c r="BA23"/>
      <c r="BB23"/>
      <c r="BC23"/>
      <c r="BD23"/>
      <c r="BE23"/>
      <c r="BF23"/>
      <c r="BG23"/>
      <c r="BH23"/>
      <c r="BI23"/>
      <c r="BJ23"/>
      <c r="BK23"/>
      <c r="BL23"/>
      <c r="BM23"/>
      <c r="BN23"/>
      <c r="BO23"/>
      <c r="BP23"/>
      <c r="BQ23"/>
      <c r="BR23"/>
      <c r="BS23"/>
      <c r="BT23"/>
      <c r="BU23"/>
      <c r="BV23"/>
      <c r="BW23"/>
      <c r="BX23"/>
      <c r="BY23"/>
      <c r="BZ23"/>
      <c r="CA23" s="125">
        <v>-2625</v>
      </c>
      <c r="CB23" s="125">
        <v>-3060</v>
      </c>
      <c r="CC23" s="125">
        <v>-5685</v>
      </c>
      <c r="CD23" s="125">
        <v>-2713</v>
      </c>
      <c r="CE23" s="125">
        <v>-3190</v>
      </c>
      <c r="CF23" s="125">
        <v>-5903</v>
      </c>
    </row>
    <row r="24" spans="1:84" s="64" customFormat="1" ht="14.1" customHeight="1">
      <c r="A24" s="78" t="s">
        <v>30</v>
      </c>
      <c r="B24" s="77">
        <v>353</v>
      </c>
      <c r="C24" s="24">
        <v>1024</v>
      </c>
      <c r="D24" s="75">
        <v>1377</v>
      </c>
      <c r="E24" s="76">
        <v>374</v>
      </c>
      <c r="F24" s="24">
        <v>1124</v>
      </c>
      <c r="G24" s="74">
        <v>1498</v>
      </c>
      <c r="H24" s="77">
        <v>375</v>
      </c>
      <c r="I24" s="24">
        <v>1160</v>
      </c>
      <c r="J24" s="74">
        <v>1535</v>
      </c>
      <c r="K24" s="77">
        <v>371</v>
      </c>
      <c r="L24" s="24">
        <v>1170</v>
      </c>
      <c r="M24" s="74">
        <v>1541</v>
      </c>
      <c r="N24" s="77">
        <v>367</v>
      </c>
      <c r="O24" s="24">
        <v>1159</v>
      </c>
      <c r="P24" s="74">
        <v>1526</v>
      </c>
      <c r="Q24" s="77">
        <v>407</v>
      </c>
      <c r="R24" s="24">
        <v>1236</v>
      </c>
      <c r="S24" s="74">
        <v>1643</v>
      </c>
      <c r="T24" s="77">
        <v>419</v>
      </c>
      <c r="U24" s="24">
        <v>1301</v>
      </c>
      <c r="V24" s="74">
        <v>1720</v>
      </c>
      <c r="W24" s="125">
        <v>461</v>
      </c>
      <c r="X24" s="34">
        <v>1381</v>
      </c>
      <c r="Y24" s="74">
        <v>1842</v>
      </c>
      <c r="Z24" s="125">
        <v>525</v>
      </c>
      <c r="AA24" s="125">
        <v>1483</v>
      </c>
      <c r="AB24" s="74">
        <v>2008</v>
      </c>
      <c r="AC24" s="125">
        <v>607</v>
      </c>
      <c r="AD24" s="125">
        <v>1576</v>
      </c>
      <c r="AE24" s="74">
        <v>2183</v>
      </c>
      <c r="AF24" s="125">
        <v>737</v>
      </c>
      <c r="AG24" s="125">
        <v>1609</v>
      </c>
      <c r="AH24" s="74">
        <v>2346</v>
      </c>
      <c r="AI24" s="125">
        <v>863</v>
      </c>
      <c r="AJ24" s="125">
        <v>1704</v>
      </c>
      <c r="AK24" s="74">
        <v>2567</v>
      </c>
      <c r="AL24" s="125">
        <v>996</v>
      </c>
      <c r="AM24" s="125">
        <v>1793</v>
      </c>
      <c r="AN24" s="74">
        <v>2789</v>
      </c>
      <c r="AO24" s="125">
        <v>1177</v>
      </c>
      <c r="AP24" s="125">
        <v>1838</v>
      </c>
      <c r="AQ24" s="74">
        <v>3015</v>
      </c>
      <c r="AR24" s="125">
        <v>1371</v>
      </c>
      <c r="AS24" s="125">
        <v>1953</v>
      </c>
      <c r="AT24" s="74">
        <v>3324</v>
      </c>
      <c r="AU24" s="125">
        <v>1499</v>
      </c>
      <c r="AV24" s="125">
        <v>2037</v>
      </c>
      <c r="AW24" s="74">
        <v>3536</v>
      </c>
      <c r="AX24" s="125">
        <v>1623</v>
      </c>
      <c r="AY24" s="125">
        <v>2072</v>
      </c>
      <c r="AZ24" s="74">
        <v>3695</v>
      </c>
      <c r="BA24"/>
      <c r="BB24"/>
      <c r="BC24"/>
      <c r="BD24"/>
      <c r="BE24"/>
      <c r="BF24"/>
      <c r="BG24"/>
      <c r="BH24"/>
      <c r="BI24"/>
      <c r="BJ24"/>
      <c r="BK24"/>
      <c r="BL24"/>
      <c r="BM24"/>
      <c r="BN24"/>
      <c r="BO24"/>
      <c r="BP24"/>
      <c r="BQ24"/>
      <c r="BR24"/>
      <c r="BS24"/>
      <c r="BT24"/>
      <c r="BU24"/>
      <c r="BV24"/>
      <c r="BW24"/>
      <c r="BX24"/>
      <c r="BY24"/>
      <c r="BZ24"/>
      <c r="CA24" s="125">
        <v>-996</v>
      </c>
      <c r="CB24" s="125">
        <v>-1793</v>
      </c>
      <c r="CC24" s="125">
        <v>-2789</v>
      </c>
      <c r="CD24" s="125">
        <v>-1177</v>
      </c>
      <c r="CE24" s="125">
        <v>-1838</v>
      </c>
      <c r="CF24" s="125">
        <v>-3015</v>
      </c>
    </row>
    <row r="25" spans="1:84" s="64" customFormat="1" ht="14.1" customHeight="1">
      <c r="A25" s="78" t="s">
        <v>22</v>
      </c>
      <c r="B25" s="77">
        <v>104</v>
      </c>
      <c r="C25" s="24">
        <v>372</v>
      </c>
      <c r="D25" s="75">
        <v>476</v>
      </c>
      <c r="E25" s="76">
        <v>114</v>
      </c>
      <c r="F25" s="24">
        <v>376</v>
      </c>
      <c r="G25" s="74">
        <v>490</v>
      </c>
      <c r="H25" s="77">
        <v>113</v>
      </c>
      <c r="I25" s="24">
        <v>415</v>
      </c>
      <c r="J25" s="74">
        <v>528</v>
      </c>
      <c r="K25" s="77">
        <v>122</v>
      </c>
      <c r="L25" s="24">
        <v>458</v>
      </c>
      <c r="M25" s="74">
        <v>580</v>
      </c>
      <c r="N25" s="77">
        <v>132</v>
      </c>
      <c r="O25" s="24">
        <v>489</v>
      </c>
      <c r="P25" s="74">
        <v>621</v>
      </c>
      <c r="Q25" s="77">
        <v>142</v>
      </c>
      <c r="R25" s="24">
        <v>510</v>
      </c>
      <c r="S25" s="74">
        <v>652</v>
      </c>
      <c r="T25" s="77">
        <v>157</v>
      </c>
      <c r="U25" s="24">
        <v>566</v>
      </c>
      <c r="V25" s="74">
        <v>723</v>
      </c>
      <c r="W25" s="125">
        <v>174</v>
      </c>
      <c r="X25" s="34">
        <v>597</v>
      </c>
      <c r="Y25" s="74">
        <v>771</v>
      </c>
      <c r="Z25" s="125">
        <v>156</v>
      </c>
      <c r="AA25" s="125">
        <v>595</v>
      </c>
      <c r="AB25" s="74">
        <v>751</v>
      </c>
      <c r="AC25" s="125">
        <v>145</v>
      </c>
      <c r="AD25" s="125">
        <v>560</v>
      </c>
      <c r="AE25" s="74">
        <v>705</v>
      </c>
      <c r="AF25" s="125">
        <v>165</v>
      </c>
      <c r="AG25" s="125">
        <v>601</v>
      </c>
      <c r="AH25" s="74">
        <v>766</v>
      </c>
      <c r="AI25" s="125">
        <v>186</v>
      </c>
      <c r="AJ25" s="125">
        <v>643</v>
      </c>
      <c r="AK25" s="74">
        <v>829</v>
      </c>
      <c r="AL25" s="125">
        <v>197</v>
      </c>
      <c r="AM25" s="125">
        <v>663</v>
      </c>
      <c r="AN25" s="74">
        <v>860</v>
      </c>
      <c r="AO25" s="125">
        <v>221</v>
      </c>
      <c r="AP25" s="125">
        <v>684</v>
      </c>
      <c r="AQ25" s="74">
        <v>905</v>
      </c>
      <c r="AR25" s="125">
        <v>269</v>
      </c>
      <c r="AS25" s="125">
        <v>742</v>
      </c>
      <c r="AT25" s="74">
        <v>1011</v>
      </c>
      <c r="AU25" s="125">
        <v>301</v>
      </c>
      <c r="AV25" s="125">
        <v>780</v>
      </c>
      <c r="AW25" s="74">
        <v>1081</v>
      </c>
      <c r="AX25" s="125">
        <v>391</v>
      </c>
      <c r="AY25" s="125">
        <v>822</v>
      </c>
      <c r="AZ25" s="74">
        <v>1213</v>
      </c>
      <c r="BA25"/>
      <c r="BB25"/>
      <c r="BC25"/>
      <c r="BD25"/>
      <c r="BE25"/>
      <c r="BF25"/>
      <c r="BG25"/>
      <c r="BH25"/>
      <c r="BI25"/>
      <c r="BJ25"/>
      <c r="BK25"/>
      <c r="BL25"/>
      <c r="BM25"/>
      <c r="BN25"/>
      <c r="BO25"/>
      <c r="BP25"/>
      <c r="BQ25"/>
      <c r="BR25"/>
      <c r="BS25"/>
      <c r="BT25"/>
      <c r="BU25"/>
      <c r="BV25"/>
      <c r="BW25"/>
      <c r="BX25"/>
      <c r="BY25"/>
      <c r="BZ25"/>
      <c r="CA25" s="125">
        <v>-197</v>
      </c>
      <c r="CB25" s="125">
        <v>-663</v>
      </c>
      <c r="CC25" s="125">
        <v>-860</v>
      </c>
      <c r="CD25" s="125">
        <v>-221</v>
      </c>
      <c r="CE25" s="125">
        <v>-684</v>
      </c>
      <c r="CF25" s="125">
        <v>-905</v>
      </c>
    </row>
    <row r="26" spans="1:84" s="64" customFormat="1" ht="14.1" customHeight="1" thickBot="1">
      <c r="A26" s="78" t="s">
        <v>23</v>
      </c>
      <c r="B26" s="88">
        <v>28</v>
      </c>
      <c r="C26" s="87">
        <v>85</v>
      </c>
      <c r="D26" s="85">
        <v>113</v>
      </c>
      <c r="E26" s="86">
        <v>28</v>
      </c>
      <c r="F26" s="87">
        <v>96</v>
      </c>
      <c r="G26" s="83">
        <v>124</v>
      </c>
      <c r="H26" s="88">
        <v>23</v>
      </c>
      <c r="I26" s="87">
        <v>103</v>
      </c>
      <c r="J26" s="83">
        <v>126</v>
      </c>
      <c r="K26" s="88">
        <v>27</v>
      </c>
      <c r="L26" s="87">
        <v>104</v>
      </c>
      <c r="M26" s="83">
        <v>131</v>
      </c>
      <c r="N26" s="88">
        <v>27</v>
      </c>
      <c r="O26" s="87">
        <v>105</v>
      </c>
      <c r="P26" s="83">
        <v>132</v>
      </c>
      <c r="Q26" s="88">
        <v>24</v>
      </c>
      <c r="R26" s="87">
        <v>124</v>
      </c>
      <c r="S26" s="83">
        <v>148</v>
      </c>
      <c r="T26" s="88">
        <v>27</v>
      </c>
      <c r="U26" s="87">
        <v>133</v>
      </c>
      <c r="V26" s="83">
        <v>160</v>
      </c>
      <c r="W26" s="125">
        <v>36</v>
      </c>
      <c r="X26" s="82">
        <v>140</v>
      </c>
      <c r="Y26" s="83">
        <v>176</v>
      </c>
      <c r="Z26" s="125">
        <v>39</v>
      </c>
      <c r="AA26" s="125">
        <v>148</v>
      </c>
      <c r="AB26" s="83">
        <v>187</v>
      </c>
      <c r="AC26" s="125">
        <v>45</v>
      </c>
      <c r="AD26" s="125">
        <v>165</v>
      </c>
      <c r="AE26" s="83">
        <v>210</v>
      </c>
      <c r="AF26" s="125">
        <v>36</v>
      </c>
      <c r="AG26" s="125">
        <v>167</v>
      </c>
      <c r="AH26" s="83">
        <v>203</v>
      </c>
      <c r="AI26" s="125">
        <v>39</v>
      </c>
      <c r="AJ26" s="125">
        <v>189</v>
      </c>
      <c r="AK26" s="83">
        <v>228</v>
      </c>
      <c r="AL26" s="125">
        <v>43</v>
      </c>
      <c r="AM26" s="125">
        <v>187</v>
      </c>
      <c r="AN26" s="83">
        <v>230</v>
      </c>
      <c r="AO26" s="125">
        <v>37</v>
      </c>
      <c r="AP26" s="125">
        <v>185</v>
      </c>
      <c r="AQ26" s="83">
        <v>222</v>
      </c>
      <c r="AR26" s="125">
        <v>33</v>
      </c>
      <c r="AS26" s="125">
        <v>160</v>
      </c>
      <c r="AT26" s="83">
        <v>193</v>
      </c>
      <c r="AU26" s="125">
        <v>37</v>
      </c>
      <c r="AV26" s="125">
        <v>171</v>
      </c>
      <c r="AW26" s="83">
        <v>208</v>
      </c>
      <c r="AX26" s="125">
        <v>46</v>
      </c>
      <c r="AY26" s="125">
        <v>196</v>
      </c>
      <c r="AZ26" s="83">
        <v>242</v>
      </c>
      <c r="BA26"/>
      <c r="BB26"/>
      <c r="BC26"/>
      <c r="BD26"/>
      <c r="BE26"/>
      <c r="BF26"/>
      <c r="BG26"/>
      <c r="BH26"/>
      <c r="BI26"/>
      <c r="BJ26"/>
      <c r="BK26"/>
      <c r="BL26"/>
      <c r="BM26"/>
      <c r="BN26"/>
      <c r="BO26"/>
      <c r="BP26"/>
      <c r="BQ26"/>
      <c r="BR26"/>
      <c r="BS26"/>
      <c r="BT26"/>
      <c r="BU26"/>
      <c r="BV26"/>
      <c r="BW26"/>
      <c r="BX26"/>
      <c r="BY26"/>
      <c r="BZ26"/>
      <c r="CA26" s="125">
        <v>-43</v>
      </c>
      <c r="CB26" s="125">
        <v>-187</v>
      </c>
      <c r="CC26" s="125">
        <v>-230</v>
      </c>
      <c r="CD26" s="125">
        <v>-37</v>
      </c>
      <c r="CE26" s="125">
        <v>-185</v>
      </c>
      <c r="CF26" s="125">
        <v>-222</v>
      </c>
    </row>
    <row r="27" spans="1:84" ht="14.4" thickTop="1" thickBot="1">
      <c r="A27" s="80" t="s">
        <v>25</v>
      </c>
      <c r="B27" s="91">
        <v>102631</v>
      </c>
      <c r="C27" s="25">
        <v>111476</v>
      </c>
      <c r="D27" s="92">
        <v>214107</v>
      </c>
      <c r="E27" s="89">
        <v>102849</v>
      </c>
      <c r="F27" s="25">
        <v>111745</v>
      </c>
      <c r="G27" s="90">
        <v>214594</v>
      </c>
      <c r="H27" s="91">
        <v>101753</v>
      </c>
      <c r="I27" s="25">
        <v>110461</v>
      </c>
      <c r="J27" s="90">
        <v>212214</v>
      </c>
      <c r="K27" s="91">
        <v>99842</v>
      </c>
      <c r="L27" s="25">
        <v>108468</v>
      </c>
      <c r="M27" s="90">
        <v>208310</v>
      </c>
      <c r="N27" s="91">
        <v>99372</v>
      </c>
      <c r="O27" s="25">
        <v>108025</v>
      </c>
      <c r="P27" s="90">
        <v>207397</v>
      </c>
      <c r="Q27" s="91">
        <v>99180</v>
      </c>
      <c r="R27" s="25">
        <v>108127</v>
      </c>
      <c r="S27" s="90">
        <v>207307</v>
      </c>
      <c r="T27" s="91">
        <v>99685</v>
      </c>
      <c r="U27" s="25">
        <v>108748</v>
      </c>
      <c r="V27" s="129">
        <v>208433</v>
      </c>
      <c r="W27" s="91">
        <v>101876</v>
      </c>
      <c r="X27" s="25">
        <v>111121</v>
      </c>
      <c r="Y27" s="129">
        <v>212997</v>
      </c>
      <c r="Z27" s="91">
        <v>103201</v>
      </c>
      <c r="AA27" s="25">
        <v>112531</v>
      </c>
      <c r="AB27" s="129">
        <v>215732</v>
      </c>
      <c r="AC27" s="91">
        <v>104197</v>
      </c>
      <c r="AD27" s="25">
        <v>113903</v>
      </c>
      <c r="AE27" s="129">
        <v>218100</v>
      </c>
      <c r="AF27" s="91">
        <v>105697</v>
      </c>
      <c r="AG27" s="25">
        <v>115338</v>
      </c>
      <c r="AH27" s="129">
        <v>221035</v>
      </c>
      <c r="AI27" s="91">
        <v>107442</v>
      </c>
      <c r="AJ27" s="25">
        <v>117369</v>
      </c>
      <c r="AK27" s="129">
        <v>224811</v>
      </c>
      <c r="AL27" s="91">
        <v>108964</v>
      </c>
      <c r="AM27" s="25">
        <v>119184</v>
      </c>
      <c r="AN27" s="129">
        <v>228148</v>
      </c>
      <c r="AO27" s="91">
        <v>110169</v>
      </c>
      <c r="AP27" s="25">
        <v>120533</v>
      </c>
      <c r="AQ27" s="129">
        <v>230702</v>
      </c>
      <c r="AR27" s="91">
        <v>111098</v>
      </c>
      <c r="AS27" s="25">
        <v>121642</v>
      </c>
      <c r="AT27" s="129">
        <v>232740</v>
      </c>
      <c r="AU27" s="91">
        <v>111205</v>
      </c>
      <c r="AV27" s="25">
        <v>121976</v>
      </c>
      <c r="AW27" s="129">
        <v>233181</v>
      </c>
      <c r="AX27" s="91">
        <v>110389</v>
      </c>
      <c r="AY27" s="25">
        <v>121370</v>
      </c>
      <c r="AZ27" s="129">
        <v>231759</v>
      </c>
      <c r="CA27" s="125">
        <v>-108964</v>
      </c>
      <c r="CB27" s="125">
        <v>-119184</v>
      </c>
      <c r="CC27" s="125">
        <v>-228148</v>
      </c>
      <c r="CD27" s="125">
        <v>-110169</v>
      </c>
      <c r="CE27" s="125">
        <v>-120533</v>
      </c>
      <c r="CF27" s="125">
        <v>-230702</v>
      </c>
    </row>
    <row r="28" spans="1:84" ht="6.9" customHeight="1" thickTop="1">
      <c r="A28" s="26"/>
      <c r="B28" s="27"/>
      <c r="C28" s="27"/>
      <c r="D28" s="28"/>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row>
    <row r="29" spans="1:84">
      <c r="A29" s="65" t="s">
        <v>56</v>
      </c>
      <c r="B29" s="29"/>
      <c r="C29" s="29"/>
      <c r="D29" s="29"/>
      <c r="E29" s="29"/>
      <c r="F29" s="29"/>
      <c r="G29" s="29"/>
      <c r="H29" s="29"/>
      <c r="I29" s="29"/>
      <c r="K29" s="29"/>
      <c r="L29" s="29"/>
      <c r="N29" s="29"/>
      <c r="O29" s="29"/>
      <c r="Q29" s="29"/>
      <c r="R29" s="29"/>
      <c r="T29" s="29"/>
      <c r="U29" s="29"/>
      <c r="W29" s="29"/>
      <c r="X29" s="29"/>
      <c r="Z29" s="29"/>
      <c r="AA29" s="29"/>
      <c r="AC29" s="29"/>
      <c r="AD29" s="29"/>
      <c r="AF29" s="29"/>
      <c r="AG29" s="29"/>
      <c r="AI29" s="29"/>
      <c r="AJ29" s="29"/>
      <c r="AL29" s="29"/>
      <c r="AM29" s="29"/>
      <c r="AO29" s="29"/>
      <c r="AP29" s="29"/>
      <c r="AR29" s="29"/>
      <c r="AS29" s="29"/>
      <c r="AU29" s="29"/>
      <c r="AV29" s="29"/>
      <c r="AX29" s="29"/>
      <c r="AY29" s="29"/>
    </row>
    <row r="30" spans="1:84" ht="6.9" customHeight="1" thickBot="1">
      <c r="A30" s="67"/>
      <c r="B30" s="29"/>
      <c r="C30" s="29"/>
      <c r="D30" s="29"/>
      <c r="E30" s="29"/>
      <c r="F30" s="29"/>
      <c r="G30" s="29"/>
      <c r="H30" s="29"/>
      <c r="I30" s="29"/>
      <c r="K30" s="29"/>
      <c r="L30" s="29"/>
      <c r="N30" s="29"/>
      <c r="O30" s="29"/>
      <c r="Q30" s="29"/>
      <c r="R30" s="29"/>
      <c r="T30" s="29"/>
      <c r="U30" s="29"/>
      <c r="W30" s="29"/>
      <c r="X30" s="29"/>
      <c r="Z30" s="29"/>
      <c r="AA30" s="29"/>
      <c r="AC30" s="29"/>
      <c r="AD30" s="29"/>
      <c r="AF30" s="29"/>
      <c r="AG30" s="29"/>
      <c r="AI30" s="29"/>
      <c r="AJ30" s="29"/>
      <c r="AL30" s="29"/>
      <c r="AM30" s="29"/>
      <c r="AO30" s="29"/>
      <c r="AP30" s="29"/>
      <c r="AR30" s="29"/>
      <c r="AS30" s="29"/>
      <c r="AU30" s="29"/>
      <c r="AV30" s="29"/>
      <c r="AX30" s="29"/>
      <c r="AY30" s="29"/>
    </row>
    <row r="31" spans="1:84" ht="14.1" customHeight="1" thickTop="1">
      <c r="A31" s="19" t="s">
        <v>4</v>
      </c>
      <c r="B31" s="343">
        <v>35429</v>
      </c>
      <c r="C31" s="341"/>
      <c r="D31" s="342"/>
      <c r="E31" s="343">
        <v>35794</v>
      </c>
      <c r="F31" s="341"/>
      <c r="G31" s="342"/>
      <c r="H31" s="341">
        <v>36159</v>
      </c>
      <c r="I31" s="341"/>
      <c r="J31" s="342"/>
      <c r="K31" s="341">
        <v>36524</v>
      </c>
      <c r="L31" s="341"/>
      <c r="M31" s="342"/>
      <c r="N31" s="341">
        <v>36890</v>
      </c>
      <c r="O31" s="341"/>
      <c r="P31" s="342"/>
      <c r="Q31" s="341">
        <v>37255</v>
      </c>
      <c r="R31" s="341"/>
      <c r="S31" s="341"/>
      <c r="T31" s="343">
        <v>37620</v>
      </c>
      <c r="U31" s="341"/>
      <c r="V31" s="342"/>
      <c r="W31" s="343">
        <v>37985</v>
      </c>
      <c r="X31" s="341"/>
      <c r="Y31" s="342"/>
      <c r="Z31" s="343">
        <v>38351</v>
      </c>
      <c r="AA31" s="341"/>
      <c r="AB31" s="342"/>
      <c r="AC31" s="343">
        <v>38716</v>
      </c>
      <c r="AD31" s="341"/>
      <c r="AE31" s="342"/>
      <c r="AF31" s="343">
        <v>39081</v>
      </c>
      <c r="AG31" s="341"/>
      <c r="AH31" s="342"/>
      <c r="AI31" s="338">
        <v>39446</v>
      </c>
      <c r="AJ31" s="336"/>
      <c r="AK31" s="337"/>
      <c r="AL31" s="338">
        <v>39812</v>
      </c>
      <c r="AM31" s="336"/>
      <c r="AN31" s="337"/>
      <c r="AO31" s="338">
        <v>40177</v>
      </c>
      <c r="AP31" s="336"/>
      <c r="AQ31" s="337"/>
      <c r="AR31" s="338">
        <v>40542</v>
      </c>
      <c r="AS31" s="336"/>
      <c r="AT31" s="337"/>
      <c r="AU31" s="338">
        <v>40907</v>
      </c>
      <c r="AV31" s="336"/>
      <c r="AW31" s="337"/>
      <c r="AX31" s="338">
        <v>41273</v>
      </c>
      <c r="AY31" s="336"/>
      <c r="AZ31" s="337"/>
    </row>
    <row r="32" spans="1:84">
      <c r="A32" s="20" t="s">
        <v>5</v>
      </c>
      <c r="B32" s="23" t="s">
        <v>26</v>
      </c>
      <c r="C32" s="21" t="s">
        <v>27</v>
      </c>
      <c r="D32" s="22" t="s">
        <v>25</v>
      </c>
      <c r="E32" s="23" t="s">
        <v>26</v>
      </c>
      <c r="F32" s="21" t="s">
        <v>27</v>
      </c>
      <c r="G32" s="22" t="s">
        <v>25</v>
      </c>
      <c r="H32" s="63" t="s">
        <v>26</v>
      </c>
      <c r="I32" s="63" t="s">
        <v>27</v>
      </c>
      <c r="J32" s="68" t="s">
        <v>25</v>
      </c>
      <c r="K32" s="63" t="s">
        <v>26</v>
      </c>
      <c r="L32" s="63" t="s">
        <v>27</v>
      </c>
      <c r="M32" s="68" t="s">
        <v>25</v>
      </c>
      <c r="N32" s="63" t="s">
        <v>26</v>
      </c>
      <c r="O32" s="63" t="s">
        <v>27</v>
      </c>
      <c r="P32" s="68" t="s">
        <v>25</v>
      </c>
      <c r="Q32" s="63" t="s">
        <v>26</v>
      </c>
      <c r="R32" s="63" t="s">
        <v>27</v>
      </c>
      <c r="S32" s="63" t="s">
        <v>25</v>
      </c>
      <c r="T32" s="69" t="s">
        <v>26</v>
      </c>
      <c r="U32" s="63" t="s">
        <v>27</v>
      </c>
      <c r="V32" s="68" t="s">
        <v>25</v>
      </c>
      <c r="W32" s="69" t="s">
        <v>26</v>
      </c>
      <c r="X32" s="63" t="s">
        <v>27</v>
      </c>
      <c r="Y32" s="68" t="s">
        <v>25</v>
      </c>
      <c r="Z32" s="69" t="s">
        <v>26</v>
      </c>
      <c r="AA32" s="63" t="s">
        <v>27</v>
      </c>
      <c r="AB32" s="68" t="s">
        <v>25</v>
      </c>
      <c r="AC32" s="69" t="s">
        <v>26</v>
      </c>
      <c r="AD32" s="63" t="s">
        <v>27</v>
      </c>
      <c r="AE32" s="68" t="s">
        <v>25</v>
      </c>
      <c r="AF32" s="69" t="s">
        <v>26</v>
      </c>
      <c r="AG32" s="63" t="s">
        <v>27</v>
      </c>
      <c r="AH32" s="68" t="s">
        <v>25</v>
      </c>
      <c r="AI32" s="69" t="s">
        <v>26</v>
      </c>
      <c r="AJ32" s="63" t="s">
        <v>27</v>
      </c>
      <c r="AK32" s="68" t="s">
        <v>25</v>
      </c>
      <c r="AL32" s="69" t="s">
        <v>26</v>
      </c>
      <c r="AM32" s="63" t="s">
        <v>27</v>
      </c>
      <c r="AN32" s="68" t="s">
        <v>25</v>
      </c>
      <c r="AO32" s="69" t="s">
        <v>26</v>
      </c>
      <c r="AP32" s="63" t="s">
        <v>27</v>
      </c>
      <c r="AQ32" s="68" t="s">
        <v>25</v>
      </c>
      <c r="AR32" s="69" t="s">
        <v>26</v>
      </c>
      <c r="AS32" s="63" t="s">
        <v>27</v>
      </c>
      <c r="AT32" s="68" t="s">
        <v>25</v>
      </c>
      <c r="AU32" s="69" t="s">
        <v>26</v>
      </c>
      <c r="AV32" s="63" t="s">
        <v>27</v>
      </c>
      <c r="AW32" s="68" t="s">
        <v>25</v>
      </c>
      <c r="AX32" s="69" t="s">
        <v>26</v>
      </c>
      <c r="AY32" s="63" t="s">
        <v>27</v>
      </c>
      <c r="AZ32" s="68" t="s">
        <v>25</v>
      </c>
    </row>
    <row r="33" spans="1:52">
      <c r="A33" s="78" t="s">
        <v>6</v>
      </c>
      <c r="B33" s="98">
        <v>0.37475822050290142</v>
      </c>
      <c r="C33" s="31">
        <v>0.3318899643402955</v>
      </c>
      <c r="D33" s="98">
        <v>0.35388241131232934</v>
      </c>
      <c r="E33" s="33">
        <v>-3.6405205768554327E-2</v>
      </c>
      <c r="F33" s="31">
        <v>-4.5515394912985285E-2</v>
      </c>
      <c r="G33" s="32">
        <v>-4.0769583142464483E-2</v>
      </c>
      <c r="H33" s="98">
        <v>-3.7415586785909838E-2</v>
      </c>
      <c r="I33" s="31">
        <v>-3.4862752955319598E-2</v>
      </c>
      <c r="J33" s="99">
        <v>-3.6198662846227303E-2</v>
      </c>
      <c r="K33" s="98">
        <v>-3.4888130451270372E-2</v>
      </c>
      <c r="L33" s="31">
        <v>-3.4876479136391914E-2</v>
      </c>
      <c r="M33" s="99">
        <v>-3.488256862550787E-2</v>
      </c>
      <c r="N33" s="98">
        <v>-2.6326129666011777E-2</v>
      </c>
      <c r="O33" s="31">
        <v>-4.7537104753710424E-2</v>
      </c>
      <c r="P33" s="99">
        <v>-3.6451381045281894E-2</v>
      </c>
      <c r="Q33" s="98">
        <v>-2.3405972558514954E-2</v>
      </c>
      <c r="R33" s="31">
        <v>1.4905149051490429E-2</v>
      </c>
      <c r="S33" s="98">
        <v>-5.3282182438192383E-3</v>
      </c>
      <c r="T33" s="33">
        <v>-3.3057851239669533E-3</v>
      </c>
      <c r="U33" s="31">
        <v>-8.0106809078771546E-3</v>
      </c>
      <c r="V33" s="32">
        <v>-5.5710306406685506E-3</v>
      </c>
      <c r="W33" s="33">
        <v>4.9751243781094523E-2</v>
      </c>
      <c r="X33" s="31">
        <v>5.4284432480933065E-2</v>
      </c>
      <c r="Y33" s="32">
        <v>5.1928463693169613E-2</v>
      </c>
      <c r="Z33" s="33">
        <v>1.5007898894154881E-2</v>
      </c>
      <c r="AA33" s="31">
        <v>2.297872340425533E-2</v>
      </c>
      <c r="AB33" s="32">
        <v>1.8844735764031117E-2</v>
      </c>
      <c r="AC33" s="33">
        <v>-3.696498054474695E-3</v>
      </c>
      <c r="AD33" s="31">
        <v>3.4941763727121433E-2</v>
      </c>
      <c r="AE33" s="32">
        <v>1.497788500201036E-2</v>
      </c>
      <c r="AF33" s="39">
        <v>2.1089630931458769E-2</v>
      </c>
      <c r="AG33" s="37">
        <v>-1.205787781350498E-3</v>
      </c>
      <c r="AH33" s="38">
        <v>1.0102010498167724E-2</v>
      </c>
      <c r="AI33" s="39">
        <v>1.0709504685408211E-2</v>
      </c>
      <c r="AJ33" s="37">
        <v>3.0985915492957705E-2</v>
      </c>
      <c r="AK33" s="38">
        <v>2.0590253946465298E-2</v>
      </c>
      <c r="AL33" s="39">
        <v>-3.9735099337748769E-3</v>
      </c>
      <c r="AM33" s="37">
        <v>-9.5628415300545999E-3</v>
      </c>
      <c r="AN33" s="38">
        <v>-6.7249495628782796E-3</v>
      </c>
      <c r="AO33" s="39">
        <v>1.3867781155015191E-2</v>
      </c>
      <c r="AP33" s="37">
        <v>-1.8325123152709399E-2</v>
      </c>
      <c r="AQ33" s="38">
        <v>-1.9344230583228095E-3</v>
      </c>
      <c r="AR33" s="39">
        <v>-1.6488664043470158E-2</v>
      </c>
      <c r="AS33" s="37">
        <v>-1.0638297872340385E-2</v>
      </c>
      <c r="AT33" s="38">
        <v>-1.3664114739800337E-2</v>
      </c>
      <c r="AU33" s="39">
        <v>-1.4478948371118294E-2</v>
      </c>
      <c r="AV33" s="37">
        <v>-7.7094745384459484E-3</v>
      </c>
      <c r="AW33" s="38">
        <v>-1.1200628807231272E-2</v>
      </c>
      <c r="AX33" s="39">
        <v>-2.3777305238739554E-2</v>
      </c>
      <c r="AY33" s="37">
        <v>-3.2099775097117145E-2</v>
      </c>
      <c r="AZ33" s="38">
        <v>-2.7821939586645472E-2</v>
      </c>
    </row>
    <row r="34" spans="1:52">
      <c r="A34" s="79" t="s">
        <v>7</v>
      </c>
      <c r="B34" s="98">
        <v>0.42315100154083196</v>
      </c>
      <c r="C34" s="31">
        <v>0.43681715110286534</v>
      </c>
      <c r="D34" s="98">
        <v>0.42975206611570238</v>
      </c>
      <c r="E34" s="33">
        <v>-4.9803762349438396E-2</v>
      </c>
      <c r="F34" s="31">
        <v>-4.8780487804878092E-2</v>
      </c>
      <c r="G34" s="32">
        <v>-4.9307054808830686E-2</v>
      </c>
      <c r="H34" s="98">
        <v>-6.1814556331006965E-2</v>
      </c>
      <c r="I34" s="31">
        <v>-7.0739064856711886E-2</v>
      </c>
      <c r="J34" s="99">
        <v>-6.6149000073254749E-2</v>
      </c>
      <c r="K34" s="98">
        <v>-6.2851070289965061E-2</v>
      </c>
      <c r="L34" s="31">
        <v>-5.5510469079694813E-2</v>
      </c>
      <c r="M34" s="99">
        <v>-5.9303420144336316E-2</v>
      </c>
      <c r="N34" s="98">
        <v>-4.7302770127976679E-2</v>
      </c>
      <c r="O34" s="31">
        <v>-3.1276851692730756E-2</v>
      </c>
      <c r="P34" s="99">
        <v>-3.9526350900600415E-2</v>
      </c>
      <c r="Q34" s="98">
        <v>-3.2987587145043351E-2</v>
      </c>
      <c r="R34" s="31">
        <v>-5.4106794394181312E-2</v>
      </c>
      <c r="S34" s="98">
        <v>-4.3323493662094092E-2</v>
      </c>
      <c r="T34" s="33">
        <v>-1.3012132934763443E-2</v>
      </c>
      <c r="U34" s="31">
        <v>-9.9399849962490405E-3</v>
      </c>
      <c r="V34" s="32">
        <v>-1.1525546782829688E-2</v>
      </c>
      <c r="W34" s="33">
        <v>1.5677890611081491E-2</v>
      </c>
      <c r="X34" s="31">
        <v>1.3828376586474622E-2</v>
      </c>
      <c r="Y34" s="32">
        <v>1.4781491002570757E-2</v>
      </c>
      <c r="Z34" s="33">
        <v>6.8409051043676339E-3</v>
      </c>
      <c r="AA34" s="31">
        <v>3.7369207772797175E-4</v>
      </c>
      <c r="AB34" s="32">
        <v>3.7094001628517059E-3</v>
      </c>
      <c r="AC34" s="33">
        <v>1.0801393728222974E-2</v>
      </c>
      <c r="AD34" s="31">
        <v>-1.2514008218154626E-2</v>
      </c>
      <c r="AE34" s="32">
        <v>-4.5069406886610874E-4</v>
      </c>
      <c r="AF34" s="39">
        <v>-8.100654946570196E-3</v>
      </c>
      <c r="AG34" s="37">
        <v>1.8346888594666266E-2</v>
      </c>
      <c r="AH34" s="38">
        <v>4.5089728559835063E-3</v>
      </c>
      <c r="AI34" s="39">
        <v>2.0156385751520345E-2</v>
      </c>
      <c r="AJ34" s="37">
        <v>1.2258543833580937E-2</v>
      </c>
      <c r="AK34" s="38">
        <v>1.6338989137265392E-2</v>
      </c>
      <c r="AL34" s="39">
        <v>2.8615227388860465E-2</v>
      </c>
      <c r="AM34" s="37">
        <v>4.6788990825687993E-2</v>
      </c>
      <c r="AN34" s="38">
        <v>3.7364190442540357E-2</v>
      </c>
      <c r="AO34" s="39">
        <v>2.2354694485841931E-2</v>
      </c>
      <c r="AP34" s="37">
        <v>2.9272567922874693E-2</v>
      </c>
      <c r="AQ34" s="38">
        <v>2.5715258855585788E-2</v>
      </c>
      <c r="AR34" s="39">
        <v>1.684483317136376E-2</v>
      </c>
      <c r="AS34" s="37">
        <v>2.8950953678474223E-2</v>
      </c>
      <c r="AT34" s="38">
        <v>2.274613979744311E-2</v>
      </c>
      <c r="AU34" s="39">
        <v>1.274291175533615E-2</v>
      </c>
      <c r="AV34" s="37">
        <v>-1.0427010923535263E-2</v>
      </c>
      <c r="AW34" s="38">
        <v>1.3798701298701754E-3</v>
      </c>
      <c r="AX34" s="39">
        <v>-2.0918527838943102E-2</v>
      </c>
      <c r="AY34" s="37">
        <v>-1.0871383174443916E-2</v>
      </c>
      <c r="AZ34" s="38">
        <v>-1.6049282645699936E-2</v>
      </c>
    </row>
    <row r="35" spans="1:52">
      <c r="A35" s="78" t="s">
        <v>8</v>
      </c>
      <c r="B35" s="98">
        <v>0.42004930156121612</v>
      </c>
      <c r="C35" s="31">
        <v>0.38607487718109446</v>
      </c>
      <c r="D35" s="98">
        <v>0.40331998665331992</v>
      </c>
      <c r="E35" s="33">
        <v>-5.1035759750028942E-2</v>
      </c>
      <c r="F35" s="31">
        <v>-3.8132485944756822E-2</v>
      </c>
      <c r="G35" s="32">
        <v>-4.4760149794923598E-2</v>
      </c>
      <c r="H35" s="98">
        <v>-3.7804878048780521E-2</v>
      </c>
      <c r="I35" s="31">
        <v>-4.2439644218551509E-2</v>
      </c>
      <c r="J35" s="99">
        <v>-4.0074673304293706E-2</v>
      </c>
      <c r="K35" s="98">
        <v>-4.8922686945500615E-2</v>
      </c>
      <c r="L35" s="31">
        <v>-6.263269639065816E-2</v>
      </c>
      <c r="M35" s="99">
        <v>-5.5620381174640188E-2</v>
      </c>
      <c r="N35" s="98">
        <v>-2.8651385927505379E-2</v>
      </c>
      <c r="O35" s="31">
        <v>-3.9920724801811969E-2</v>
      </c>
      <c r="P35" s="99">
        <v>-3.4115870400878601E-2</v>
      </c>
      <c r="Q35" s="98">
        <v>-3.1005624914254404E-2</v>
      </c>
      <c r="R35" s="31">
        <v>-3.7599528162783891E-2</v>
      </c>
      <c r="S35" s="98">
        <v>-3.4183782247174999E-2</v>
      </c>
      <c r="T35" s="33">
        <v>-2.4777006937561907E-2</v>
      </c>
      <c r="U35" s="31">
        <v>-2.7271334456871466E-2</v>
      </c>
      <c r="V35" s="32">
        <v>-2.5974981604120706E-2</v>
      </c>
      <c r="W35" s="33">
        <v>-2.5696864111498297E-2</v>
      </c>
      <c r="X35" s="31">
        <v>-6.4577098755709272E-3</v>
      </c>
      <c r="Y35" s="32">
        <v>-1.6468988441489807E-2</v>
      </c>
      <c r="Z35" s="33">
        <v>-2.0116227089852501E-2</v>
      </c>
      <c r="AA35" s="31">
        <v>-1.10970196575777E-2</v>
      </c>
      <c r="AB35" s="32">
        <v>-1.5746217067363122E-2</v>
      </c>
      <c r="AC35" s="33">
        <v>-1.8248175182481785E-2</v>
      </c>
      <c r="AD35" s="31">
        <v>-5.9313882654696837E-3</v>
      </c>
      <c r="AE35" s="32">
        <v>-1.2252224129857936E-2</v>
      </c>
      <c r="AF35" s="39">
        <v>-1.7503097893432518E-2</v>
      </c>
      <c r="AG35" s="37">
        <v>-2.7414933075310399E-2</v>
      </c>
      <c r="AH35" s="38">
        <v>-2.2359168839377386E-2</v>
      </c>
      <c r="AI35" s="39">
        <v>-9.459246413369149E-4</v>
      </c>
      <c r="AJ35" s="37">
        <v>-4.3110595257834783E-3</v>
      </c>
      <c r="AK35" s="38">
        <v>-2.5860675610149819E-3</v>
      </c>
      <c r="AL35" s="39">
        <v>5.3653148177370547E-3</v>
      </c>
      <c r="AM35" s="37">
        <v>-4.9958368026647992E-4</v>
      </c>
      <c r="AN35" s="38">
        <v>2.5117485010532903E-3</v>
      </c>
      <c r="AO35" s="39">
        <v>-4.8657981478574808E-3</v>
      </c>
      <c r="AP35" s="37">
        <v>-1.8327224258580799E-3</v>
      </c>
      <c r="AQ35" s="38">
        <v>-3.3944879980603027E-3</v>
      </c>
      <c r="AR35" s="39">
        <v>1.798107255520498E-2</v>
      </c>
      <c r="AS35" s="37">
        <v>-1.6024036054081092E-2</v>
      </c>
      <c r="AT35" s="38">
        <v>1.4597356256589311E-3</v>
      </c>
      <c r="AU35" s="39">
        <v>-1.0691044313604015E-2</v>
      </c>
      <c r="AV35" s="37">
        <v>7.2943172179813498E-3</v>
      </c>
      <c r="AW35" s="38">
        <v>-2.1054336383512506E-3</v>
      </c>
      <c r="AX35" s="39">
        <v>-1.7227877838684735E-3</v>
      </c>
      <c r="AY35" s="37">
        <v>5.7258336140113553E-3</v>
      </c>
      <c r="AZ35" s="38">
        <v>1.8664286293921251E-3</v>
      </c>
    </row>
    <row r="36" spans="1:52">
      <c r="A36" s="78" t="s">
        <v>9</v>
      </c>
      <c r="B36" s="98">
        <v>0.39853910564760375</v>
      </c>
      <c r="C36" s="31">
        <v>0.39506392045454541</v>
      </c>
      <c r="D36" s="98">
        <v>0.3967985771453979</v>
      </c>
      <c r="E36" s="33">
        <v>9.2484076433120954E-2</v>
      </c>
      <c r="F36" s="31">
        <v>5.7019218531245919E-2</v>
      </c>
      <c r="G36" s="32">
        <v>7.4743744827147074E-2</v>
      </c>
      <c r="H36" s="98">
        <v>1.6324626865671377E-3</v>
      </c>
      <c r="I36" s="31">
        <v>-7.3449729078868264E-3</v>
      </c>
      <c r="J36" s="99">
        <v>-2.784195249096566E-3</v>
      </c>
      <c r="K36" s="98">
        <v>-3.6437718277066322E-2</v>
      </c>
      <c r="L36" s="31">
        <v>-2.2683163512857818E-2</v>
      </c>
      <c r="M36" s="99">
        <v>-2.9701793988356928E-2</v>
      </c>
      <c r="N36" s="98">
        <v>-2.8150296000966524E-2</v>
      </c>
      <c r="O36" s="31">
        <v>-3.8972322204294363E-2</v>
      </c>
      <c r="P36" s="99">
        <v>-3.348842904371252E-2</v>
      </c>
      <c r="Q36" s="98">
        <v>-1.0939830929885597E-2</v>
      </c>
      <c r="R36" s="31">
        <v>-1.9630634121141632E-2</v>
      </c>
      <c r="S36" s="98">
        <v>-1.5202381706467372E-2</v>
      </c>
      <c r="T36" s="33">
        <v>-3.2051282051282048E-2</v>
      </c>
      <c r="U36" s="31">
        <v>-1.8969832696614453E-2</v>
      </c>
      <c r="V36" s="32">
        <v>-2.5664115263394849E-2</v>
      </c>
      <c r="W36" s="33">
        <v>2.4672120503830275E-3</v>
      </c>
      <c r="X36" s="31">
        <v>-8.9969115079897577E-3</v>
      </c>
      <c r="Y36" s="32">
        <v>-3.1687351465540248E-3</v>
      </c>
      <c r="Z36" s="33">
        <v>-3.4974093264248385E-3</v>
      </c>
      <c r="AA36" s="31">
        <v>-2.7913279132791291E-2</v>
      </c>
      <c r="AB36" s="32">
        <v>-1.5430463576158959E-2</v>
      </c>
      <c r="AC36" s="33">
        <v>-1.377875991160793E-2</v>
      </c>
      <c r="AD36" s="31">
        <v>-1.7284638974073063E-2</v>
      </c>
      <c r="AE36" s="32">
        <v>-1.5470505145624536E-2</v>
      </c>
      <c r="AF36" s="39">
        <v>-1.6870963490180579E-2</v>
      </c>
      <c r="AG36" s="37">
        <v>-1.7588652482269485E-2</v>
      </c>
      <c r="AH36" s="38">
        <v>-1.7216642754662836E-2</v>
      </c>
      <c r="AI36" s="39">
        <v>-1.2200026813245723E-2</v>
      </c>
      <c r="AJ36" s="37">
        <v>-1.4293964770430212E-2</v>
      </c>
      <c r="AK36" s="38">
        <v>-1.3208202989224871E-2</v>
      </c>
      <c r="AL36" s="39">
        <v>-2.0765472312703537E-2</v>
      </c>
      <c r="AM36" s="37">
        <v>-6.0055661344661226E-3</v>
      </c>
      <c r="AN36" s="38">
        <v>-1.3666784078900984E-2</v>
      </c>
      <c r="AO36" s="39">
        <v>-8.4546084546084366E-3</v>
      </c>
      <c r="AP36" s="37">
        <v>-8.5470085470085166E-3</v>
      </c>
      <c r="AQ36" s="38">
        <v>-8.4993929005070523E-3</v>
      </c>
      <c r="AR36" s="39">
        <v>-3.2848755940732444E-2</v>
      </c>
      <c r="AS36" s="37">
        <v>-1.1593341260404233E-2</v>
      </c>
      <c r="AT36" s="38">
        <v>-2.2547183402967907E-2</v>
      </c>
      <c r="AU36" s="39">
        <v>-1.9222430987136829E-2</v>
      </c>
      <c r="AV36" s="37">
        <v>-2.6616541353383427E-2</v>
      </c>
      <c r="AW36" s="38">
        <v>-2.2846193529368453E-2</v>
      </c>
      <c r="AX36" s="39">
        <v>-2.4904214559386961E-2</v>
      </c>
      <c r="AY36" s="37">
        <v>-2.6880889850146805E-2</v>
      </c>
      <c r="AZ36" s="38">
        <v>-2.586922090655408E-2</v>
      </c>
    </row>
    <row r="37" spans="1:52">
      <c r="A37" s="78" t="s">
        <v>10</v>
      </c>
      <c r="B37" s="98">
        <v>0.31882556131260786</v>
      </c>
      <c r="C37" s="31">
        <v>0.35955746773202213</v>
      </c>
      <c r="D37" s="98">
        <v>0.34038054968287534</v>
      </c>
      <c r="E37" s="33">
        <v>0.18831849135673129</v>
      </c>
      <c r="F37" s="31">
        <v>0.15280289330922248</v>
      </c>
      <c r="G37" s="32">
        <v>0.16925503518563456</v>
      </c>
      <c r="H37" s="98">
        <v>9.0588494599955993E-2</v>
      </c>
      <c r="I37" s="31">
        <v>8.6274509803921484E-2</v>
      </c>
      <c r="J37" s="99">
        <v>8.8305489260143144E-2</v>
      </c>
      <c r="K37" s="98">
        <v>1.4349232012934587E-2</v>
      </c>
      <c r="L37" s="31">
        <v>-3.1227436823104693E-2</v>
      </c>
      <c r="M37" s="99">
        <v>-9.7254004576659003E-3</v>
      </c>
      <c r="N37" s="98">
        <v>4.3434947200637675E-2</v>
      </c>
      <c r="O37" s="31">
        <v>5.6269796907024494E-2</v>
      </c>
      <c r="P37" s="99">
        <v>5.0067398420951204E-2</v>
      </c>
      <c r="Q37" s="98">
        <v>1.9094901661256491E-2</v>
      </c>
      <c r="R37" s="31">
        <v>1.3053448579996463E-2</v>
      </c>
      <c r="S37" s="98">
        <v>1.5954520447460041E-2</v>
      </c>
      <c r="T37" s="33">
        <v>4.2720629567172486E-2</v>
      </c>
      <c r="U37" s="31">
        <v>1.7064252133031532E-2</v>
      </c>
      <c r="V37" s="32">
        <v>2.9422382671480118E-2</v>
      </c>
      <c r="W37" s="33">
        <v>2.1024258760107717E-2</v>
      </c>
      <c r="X37" s="31">
        <v>2.2598870056497189E-2</v>
      </c>
      <c r="Y37" s="32">
        <v>2.1830615465544545E-2</v>
      </c>
      <c r="Z37" s="33">
        <v>1.2671594508975703E-2</v>
      </c>
      <c r="AA37" s="31">
        <v>3.0470450359953105E-2</v>
      </c>
      <c r="AB37" s="32">
        <v>2.179322179322174E-2</v>
      </c>
      <c r="AC37" s="33">
        <v>1.6510253736531144E-2</v>
      </c>
      <c r="AD37" s="31">
        <v>-1.9496344435417923E-3</v>
      </c>
      <c r="AE37" s="32">
        <v>6.9695188512890471E-3</v>
      </c>
      <c r="AF37" s="39">
        <v>3.0603521969567504E-2</v>
      </c>
      <c r="AG37" s="37">
        <v>6.185902653426556E-3</v>
      </c>
      <c r="AH37" s="38">
        <v>1.8095396931287588E-2</v>
      </c>
      <c r="AI37" s="39">
        <v>8.9581950895818441E-3</v>
      </c>
      <c r="AJ37" s="37">
        <v>1.0839669956317799E-2</v>
      </c>
      <c r="AK37" s="38">
        <v>9.9107215988205599E-3</v>
      </c>
      <c r="AL37" s="39">
        <v>7.8921407431766788E-3</v>
      </c>
      <c r="AM37" s="37">
        <v>8.9628681177977843E-3</v>
      </c>
      <c r="AN37" s="38">
        <v>8.4347120843470957E-3</v>
      </c>
      <c r="AO37" s="39">
        <v>4.2414355628057621E-3</v>
      </c>
      <c r="AP37" s="37">
        <v>-1.4276649746193248E-3</v>
      </c>
      <c r="AQ37" s="38">
        <v>1.3672189158757675E-3</v>
      </c>
      <c r="AR37" s="39">
        <v>1.9493177387914784E-3</v>
      </c>
      <c r="AS37" s="37">
        <v>-1.8745035742652849E-2</v>
      </c>
      <c r="AT37" s="38">
        <v>-8.5133724198859229E-3</v>
      </c>
      <c r="AU37" s="39">
        <v>-3.2911802853437089E-2</v>
      </c>
      <c r="AV37" s="37">
        <v>-2.3797960174842148E-2</v>
      </c>
      <c r="AW37" s="38">
        <v>-2.8351559335763499E-2</v>
      </c>
      <c r="AX37" s="39">
        <v>-3.7552388935456871E-2</v>
      </c>
      <c r="AY37" s="37">
        <v>-3.3830845771144258E-2</v>
      </c>
      <c r="AZ37" s="38">
        <v>-3.5681533972488522E-2</v>
      </c>
    </row>
    <row r="38" spans="1:52">
      <c r="A38" s="78" t="s">
        <v>11</v>
      </c>
      <c r="B38" s="98">
        <v>0.31325301204819267</v>
      </c>
      <c r="C38" s="31">
        <v>0.26971179989124527</v>
      </c>
      <c r="D38" s="98">
        <v>0.28796968740132622</v>
      </c>
      <c r="E38" s="33">
        <v>-4.1571100917431214E-2</v>
      </c>
      <c r="F38" s="31">
        <v>-4.0471092077087767E-2</v>
      </c>
      <c r="G38" s="32">
        <v>-4.0941407207648939E-2</v>
      </c>
      <c r="H38" s="98">
        <v>-4.5468142387077526E-2</v>
      </c>
      <c r="I38" s="31">
        <v>-8.7034144164249039E-2</v>
      </c>
      <c r="J38" s="99">
        <v>-6.9274028629856876E-2</v>
      </c>
      <c r="K38" s="98">
        <v>-4.9827640238169879E-2</v>
      </c>
      <c r="L38" s="31">
        <v>-4.7910046443412346E-2</v>
      </c>
      <c r="M38" s="99">
        <v>-4.87503433122769E-2</v>
      </c>
      <c r="N38" s="98">
        <v>-2.3746701846965701E-2</v>
      </c>
      <c r="O38" s="31">
        <v>-3.9794608472400461E-2</v>
      </c>
      <c r="P38" s="99">
        <v>-3.2770319041432128E-2</v>
      </c>
      <c r="Q38" s="98">
        <v>-7.0945945945946054E-3</v>
      </c>
      <c r="R38" s="31">
        <v>9.8930481283423521E-3</v>
      </c>
      <c r="S38" s="98">
        <v>2.3880597014924732E-3</v>
      </c>
      <c r="T38" s="33">
        <v>3.4025178632187902E-2</v>
      </c>
      <c r="U38" s="31">
        <v>2.6740799576383312E-2</v>
      </c>
      <c r="V38" s="32">
        <v>2.9928528886241867E-2</v>
      </c>
      <c r="W38" s="33">
        <v>8.4896347482724677E-2</v>
      </c>
      <c r="X38" s="31">
        <v>7.194430118617845E-2</v>
      </c>
      <c r="Y38" s="32">
        <v>7.7634812780106977E-2</v>
      </c>
      <c r="Z38" s="33">
        <v>6.126781922960256E-2</v>
      </c>
      <c r="AA38" s="31">
        <v>3.0069761847486109E-2</v>
      </c>
      <c r="AB38" s="32">
        <v>4.3869063590018742E-2</v>
      </c>
      <c r="AC38" s="33">
        <v>3.4581308945413003E-2</v>
      </c>
      <c r="AD38" s="31">
        <v>5.0910789350770758E-2</v>
      </c>
      <c r="AE38" s="32">
        <v>4.3567664824572638E-2</v>
      </c>
      <c r="AF38" s="39">
        <v>5.1104972375690672E-2</v>
      </c>
      <c r="AG38" s="37">
        <v>5.555555555555558E-2</v>
      </c>
      <c r="AH38" s="38">
        <v>5.3571428571428603E-2</v>
      </c>
      <c r="AI38" s="39">
        <v>2.9172141918528238E-2</v>
      </c>
      <c r="AJ38" s="37">
        <v>8.4210526315788847E-3</v>
      </c>
      <c r="AK38" s="38">
        <v>1.7650496785505565E-2</v>
      </c>
      <c r="AL38" s="39">
        <v>3.3452502553626084E-2</v>
      </c>
      <c r="AM38" s="37">
        <v>7.9331941544884543E-3</v>
      </c>
      <c r="AN38" s="38">
        <v>1.9411899839191449E-2</v>
      </c>
      <c r="AO38" s="39">
        <v>5.6832221398566141E-3</v>
      </c>
      <c r="AP38" s="37">
        <v>1.8019884009941922E-2</v>
      </c>
      <c r="AQ38" s="38">
        <v>1.2394366197183038E-2</v>
      </c>
      <c r="AR38" s="39">
        <v>-2.2113022113021685E-3</v>
      </c>
      <c r="AS38" s="37">
        <v>-5.9003051881993951E-3</v>
      </c>
      <c r="AT38" s="38">
        <v>-4.2292710072342476E-3</v>
      </c>
      <c r="AU38" s="39">
        <v>-1.25584831322334E-2</v>
      </c>
      <c r="AV38" s="37">
        <v>-2.517396643471137E-2</v>
      </c>
      <c r="AW38" s="38">
        <v>-1.9447859617748975E-2</v>
      </c>
      <c r="AX38" s="39">
        <v>-5.8603491271820407E-2</v>
      </c>
      <c r="AY38" s="37">
        <v>-3.086290153264748E-2</v>
      </c>
      <c r="AZ38" s="38">
        <v>-4.3542687792089363E-2</v>
      </c>
    </row>
    <row r="39" spans="1:52">
      <c r="A39" s="78" t="s">
        <v>12</v>
      </c>
      <c r="B39" s="98">
        <v>0.67819508241015947</v>
      </c>
      <c r="C39" s="31">
        <v>0.54004297005486901</v>
      </c>
      <c r="D39" s="98">
        <v>0.60017611699848716</v>
      </c>
      <c r="E39" s="33">
        <v>-3.0268877797456128E-2</v>
      </c>
      <c r="F39" s="31">
        <v>-4.705882352941182E-2</v>
      </c>
      <c r="G39" s="32">
        <v>-3.9394384830221951E-2</v>
      </c>
      <c r="H39" s="98">
        <v>-6.7242238087331874E-2</v>
      </c>
      <c r="I39" s="31">
        <v>-3.6185610898254561E-2</v>
      </c>
      <c r="J39" s="99">
        <v>-5.0497322111706211E-2</v>
      </c>
      <c r="K39" s="98">
        <v>-6.6571733713065129E-2</v>
      </c>
      <c r="L39" s="31">
        <v>-6.1837455830388688E-2</v>
      </c>
      <c r="M39" s="99">
        <v>-6.3980660757453678E-2</v>
      </c>
      <c r="N39" s="98">
        <v>-6.9412662090007626E-2</v>
      </c>
      <c r="O39" s="31">
        <v>-4.0489642184557417E-2</v>
      </c>
      <c r="P39" s="99">
        <v>-5.3546831955922913E-2</v>
      </c>
      <c r="Q39" s="98">
        <v>-4.7745901639344224E-2</v>
      </c>
      <c r="R39" s="31">
        <v>-5.1193981027150781E-2</v>
      </c>
      <c r="S39" s="98">
        <v>-4.9663452792432228E-2</v>
      </c>
      <c r="T39" s="33">
        <v>-2.9051000645577751E-2</v>
      </c>
      <c r="U39" s="31">
        <v>-4.0165488708843289E-2</v>
      </c>
      <c r="V39" s="32">
        <v>-3.5222052067381271E-2</v>
      </c>
      <c r="W39" s="33">
        <v>1.7065602836879412E-2</v>
      </c>
      <c r="X39" s="31">
        <v>-1.0775862068965747E-3</v>
      </c>
      <c r="Y39" s="32">
        <v>7.0436507936508796E-3</v>
      </c>
      <c r="Z39" s="33">
        <v>6.9731967748964951E-3</v>
      </c>
      <c r="AA39" s="31">
        <v>-3.5958288385473658E-4</v>
      </c>
      <c r="AB39" s="32">
        <v>2.95537385479272E-3</v>
      </c>
      <c r="AC39" s="33">
        <v>-2.1640337589265979E-3</v>
      </c>
      <c r="AD39" s="31">
        <v>-6.4748201438848962E-3</v>
      </c>
      <c r="AE39" s="32">
        <v>-4.5182202141244021E-3</v>
      </c>
      <c r="AF39" s="39">
        <v>2.9494686618954713E-2</v>
      </c>
      <c r="AG39" s="37">
        <v>1.8464880521361415E-2</v>
      </c>
      <c r="AH39" s="38">
        <v>2.3482979773063573E-2</v>
      </c>
      <c r="AI39" s="39">
        <v>5.1190225405519207E-2</v>
      </c>
      <c r="AJ39" s="37">
        <v>4.6214006398862528E-2</v>
      </c>
      <c r="AK39" s="38">
        <v>4.8491275426588265E-2</v>
      </c>
      <c r="AL39" s="39">
        <v>2.264529058116227E-2</v>
      </c>
      <c r="AM39" s="37">
        <v>1.885830784913356E-2</v>
      </c>
      <c r="AN39" s="38">
        <v>2.0595807282089096E-2</v>
      </c>
      <c r="AO39" s="39">
        <v>4.4287673917303483E-2</v>
      </c>
      <c r="AP39" s="37">
        <v>3.601800900450236E-2</v>
      </c>
      <c r="AQ39" s="38">
        <v>3.9819819819819857E-2</v>
      </c>
      <c r="AR39" s="39">
        <v>1.820228936010504E-2</v>
      </c>
      <c r="AS39" s="37">
        <v>3.8145823273780799E-2</v>
      </c>
      <c r="AT39" s="38">
        <v>2.8937792410327567E-2</v>
      </c>
      <c r="AU39" s="39">
        <v>2.0457058606708545E-2</v>
      </c>
      <c r="AV39" s="37">
        <v>2.1240310077519364E-2</v>
      </c>
      <c r="AW39" s="38">
        <v>2.0882452004041818E-2</v>
      </c>
      <c r="AX39" s="39">
        <v>-7.224128589489176E-4</v>
      </c>
      <c r="AY39" s="37">
        <v>-3.5372703810535921E-2</v>
      </c>
      <c r="AZ39" s="38">
        <v>-1.9548003959089399E-2</v>
      </c>
    </row>
    <row r="40" spans="1:52">
      <c r="A40" s="78" t="s">
        <v>13</v>
      </c>
      <c r="B40" s="98">
        <v>0.47929591681252348</v>
      </c>
      <c r="C40" s="31">
        <v>0.39570318451927466</v>
      </c>
      <c r="D40" s="98">
        <v>0.43355979856354554</v>
      </c>
      <c r="E40" s="33">
        <v>-9.7063215530114433E-2</v>
      </c>
      <c r="F40" s="31">
        <v>-6.877729257641918E-2</v>
      </c>
      <c r="G40" s="32">
        <v>-8.1995812979762772E-2</v>
      </c>
      <c r="H40" s="98">
        <v>-7.4558985667034228E-2</v>
      </c>
      <c r="I40" s="31">
        <v>-8.1008206330597909E-2</v>
      </c>
      <c r="J40" s="99">
        <v>-7.8043836310655035E-2</v>
      </c>
      <c r="K40" s="98">
        <v>-8.4735666418466082E-2</v>
      </c>
      <c r="L40" s="31">
        <v>-5.6767444827146352E-2</v>
      </c>
      <c r="M40" s="99">
        <v>-6.9671567953827118E-2</v>
      </c>
      <c r="N40" s="98">
        <v>-2.6033192320208287E-2</v>
      </c>
      <c r="O40" s="31">
        <v>-4.2331620232621048E-2</v>
      </c>
      <c r="P40" s="99">
        <v>-3.4933530280649938E-2</v>
      </c>
      <c r="Q40" s="98">
        <v>-5.345806882726345E-3</v>
      </c>
      <c r="R40" s="31">
        <v>1.2710069199266538E-3</v>
      </c>
      <c r="S40" s="98">
        <v>-1.760159179612808E-3</v>
      </c>
      <c r="T40" s="33">
        <v>2.0658380920389741E-2</v>
      </c>
      <c r="U40" s="31">
        <v>3.9492242595204896E-3</v>
      </c>
      <c r="V40" s="32">
        <v>1.1576203618521852E-2</v>
      </c>
      <c r="W40" s="33">
        <v>1.5468158630903339E-2</v>
      </c>
      <c r="X40" s="31">
        <v>3.4700758640067386E-2</v>
      </c>
      <c r="Y40" s="32">
        <v>2.5843122394846541E-2</v>
      </c>
      <c r="Z40" s="33">
        <v>-2.301085723545615E-2</v>
      </c>
      <c r="AA40" s="31">
        <v>-1.4120841819416197E-2</v>
      </c>
      <c r="AB40" s="32">
        <v>-1.8173758865248191E-2</v>
      </c>
      <c r="AC40" s="33">
        <v>-1.6420633604246171E-2</v>
      </c>
      <c r="AD40" s="31">
        <v>-1.2532708993251651E-2</v>
      </c>
      <c r="AE40" s="32">
        <v>-1.4296463506395796E-2</v>
      </c>
      <c r="AF40" s="39">
        <v>-8.0944350758853645E-3</v>
      </c>
      <c r="AG40" s="37">
        <v>-2.8591352859135277E-2</v>
      </c>
      <c r="AH40" s="38">
        <v>-1.9312977099236628E-2</v>
      </c>
      <c r="AI40" s="39">
        <v>-4.1142468548112876E-2</v>
      </c>
      <c r="AJ40" s="37">
        <v>-3.1299353912419225E-2</v>
      </c>
      <c r="AK40" s="38">
        <v>-3.5806024752860544E-2</v>
      </c>
      <c r="AL40" s="39">
        <v>-1.0283687943262398E-2</v>
      </c>
      <c r="AM40" s="37">
        <v>-2.3714243367422561E-2</v>
      </c>
      <c r="AN40" s="38">
        <v>-1.7599095826269506E-2</v>
      </c>
      <c r="AO40" s="39">
        <v>2.5080616266570654E-3</v>
      </c>
      <c r="AP40" s="37">
        <v>-5.3134962805525543E-3</v>
      </c>
      <c r="AQ40" s="38">
        <v>-1.7256964417783349E-3</v>
      </c>
      <c r="AR40" s="39">
        <v>1.9656897784130489E-3</v>
      </c>
      <c r="AS40" s="37">
        <v>-1.46520146520146E-2</v>
      </c>
      <c r="AT40" s="38">
        <v>-6.9970365492262321E-3</v>
      </c>
      <c r="AU40" s="39">
        <v>5.3504547886573661E-4</v>
      </c>
      <c r="AV40" s="37">
        <v>6.0408921933086113E-3</v>
      </c>
      <c r="AW40" s="38">
        <v>3.481720964934043E-3</v>
      </c>
      <c r="AX40" s="39">
        <v>1.461675579322641E-2</v>
      </c>
      <c r="AY40" s="37">
        <v>2.7405696689761339E-2</v>
      </c>
      <c r="AZ40" s="38">
        <v>2.1478727798430297E-2</v>
      </c>
    </row>
    <row r="41" spans="1:52">
      <c r="A41" s="78" t="s">
        <v>14</v>
      </c>
      <c r="B41" s="98">
        <v>0.46259332622276395</v>
      </c>
      <c r="C41" s="31">
        <v>0.41798580786026207</v>
      </c>
      <c r="D41" s="98">
        <v>0.43906126268807144</v>
      </c>
      <c r="E41" s="33">
        <v>-3.0732367954995343E-2</v>
      </c>
      <c r="F41" s="31">
        <v>-1.4339332114329695E-2</v>
      </c>
      <c r="G41" s="32">
        <v>-2.2211105552776389E-2</v>
      </c>
      <c r="H41" s="98">
        <v>-5.2450558899398092E-2</v>
      </c>
      <c r="I41" s="31">
        <v>-3.6321031048623276E-2</v>
      </c>
      <c r="J41" s="99">
        <v>-4.3998772127289421E-2</v>
      </c>
      <c r="K41" s="98">
        <v>-5.0362976406533533E-2</v>
      </c>
      <c r="L41" s="31">
        <v>-4.8125633232016241E-2</v>
      </c>
      <c r="M41" s="99">
        <v>-4.9181205180348964E-2</v>
      </c>
      <c r="N41" s="98">
        <v>-5.2317247969421832E-2</v>
      </c>
      <c r="O41" s="31">
        <v>-4.2043640234167068E-2</v>
      </c>
      <c r="P41" s="99">
        <v>-4.6884673833511581E-2</v>
      </c>
      <c r="Q41" s="98">
        <v>-5.823040080665487E-2</v>
      </c>
      <c r="R41" s="31">
        <v>-5.2777777777777812E-2</v>
      </c>
      <c r="S41" s="98">
        <v>-5.5332467225699733E-2</v>
      </c>
      <c r="T41" s="33">
        <v>-7.4143468950749414E-2</v>
      </c>
      <c r="U41" s="31">
        <v>-4.5043988269794721E-2</v>
      </c>
      <c r="V41" s="32">
        <v>-5.863599424892163E-2</v>
      </c>
      <c r="W41" s="33">
        <v>-2.5585429314830876E-2</v>
      </c>
      <c r="X41" s="31">
        <v>-3.1200098268026055E-2</v>
      </c>
      <c r="Y41" s="32">
        <v>-2.8620758350488051E-2</v>
      </c>
      <c r="Z41" s="33">
        <v>-1.8394896899569746E-2</v>
      </c>
      <c r="AA41" s="31">
        <v>-1.825789273488021E-2</v>
      </c>
      <c r="AB41" s="32">
        <v>-1.8321028165162678E-2</v>
      </c>
      <c r="AC41" s="33">
        <v>-3.1736436451563765E-3</v>
      </c>
      <c r="AD41" s="31">
        <v>-9.0404236084205003E-3</v>
      </c>
      <c r="AE41" s="32">
        <v>-6.3370473537603944E-3</v>
      </c>
      <c r="AF41" s="39">
        <v>9.7028502122498139E-3</v>
      </c>
      <c r="AG41" s="37">
        <v>1.7854815587123651E-2</v>
      </c>
      <c r="AH41" s="38">
        <v>1.4086481182984167E-2</v>
      </c>
      <c r="AI41" s="39">
        <v>4.2192192192192168E-2</v>
      </c>
      <c r="AJ41" s="37">
        <v>1.7285531370038409E-2</v>
      </c>
      <c r="AK41" s="38">
        <v>2.8749136143745746E-2</v>
      </c>
      <c r="AL41" s="39">
        <v>8.9324304855207259E-3</v>
      </c>
      <c r="AM41" s="37">
        <v>2.5173064820641855E-2</v>
      </c>
      <c r="AN41" s="38">
        <v>1.7600429934166328E-2</v>
      </c>
      <c r="AO41" s="39">
        <v>-1.9420248464943612E-2</v>
      </c>
      <c r="AP41" s="37">
        <v>-8.2259054634745699E-3</v>
      </c>
      <c r="AQ41" s="38">
        <v>-1.3401109057301297E-2</v>
      </c>
      <c r="AR41" s="39">
        <v>-1.3251783893985736E-2</v>
      </c>
      <c r="AS41" s="37">
        <v>-6.5610299579104137E-3</v>
      </c>
      <c r="AT41" s="38">
        <v>-9.635329541652693E-3</v>
      </c>
      <c r="AU41" s="39">
        <v>-3.0548996458087396E-2</v>
      </c>
      <c r="AV41" s="37">
        <v>-4.2866043613707161E-2</v>
      </c>
      <c r="AW41" s="38">
        <v>-3.7227214377406947E-2</v>
      </c>
      <c r="AX41" s="39">
        <v>-6.1196529152077961E-2</v>
      </c>
      <c r="AY41" s="37">
        <v>-5.5852102590808528E-2</v>
      </c>
      <c r="AZ41" s="38">
        <v>-5.831578947368421E-2</v>
      </c>
    </row>
    <row r="42" spans="1:52">
      <c r="A42" s="78" t="s">
        <v>15</v>
      </c>
      <c r="B42" s="98">
        <v>0.3616387765885698</v>
      </c>
      <c r="C42" s="31">
        <v>0.36165176223040496</v>
      </c>
      <c r="D42" s="98">
        <v>0.36164549821617742</v>
      </c>
      <c r="E42" s="33">
        <v>-9.3273914395274327E-3</v>
      </c>
      <c r="F42" s="31">
        <v>-1.0141008305968757E-2</v>
      </c>
      <c r="G42" s="32">
        <v>-9.748537719342143E-3</v>
      </c>
      <c r="H42" s="98">
        <v>-2.6990270948843986E-2</v>
      </c>
      <c r="I42" s="31">
        <v>-1.6001561127914954E-2</v>
      </c>
      <c r="J42" s="99">
        <v>-2.1304523424878874E-2</v>
      </c>
      <c r="K42" s="98">
        <v>-1.6664874744651059E-2</v>
      </c>
      <c r="L42" s="31">
        <v>-1.764997521070899E-2</v>
      </c>
      <c r="M42" s="99">
        <v>-1.7177344475394651E-2</v>
      </c>
      <c r="N42" s="98">
        <v>-3.7174721189591198E-3</v>
      </c>
      <c r="O42" s="31">
        <v>-3.0281619057231923E-3</v>
      </c>
      <c r="P42" s="99">
        <v>-3.3590510680732155E-3</v>
      </c>
      <c r="Q42" s="98">
        <v>-1.8876207199297612E-2</v>
      </c>
      <c r="R42" s="31">
        <v>-7.0871722182852537E-4</v>
      </c>
      <c r="S42" s="98">
        <v>-9.4265100847858996E-3</v>
      </c>
      <c r="T42" s="33">
        <v>-1.4653243847874697E-2</v>
      </c>
      <c r="U42" s="31">
        <v>3.6474164133739606E-3</v>
      </c>
      <c r="V42" s="32">
        <v>-5.050505050505083E-3</v>
      </c>
      <c r="W42" s="33">
        <v>-5.9030536950845924E-3</v>
      </c>
      <c r="X42" s="31">
        <v>-2.624671916010457E-3</v>
      </c>
      <c r="Y42" s="32">
        <v>-4.1677798557306911E-3</v>
      </c>
      <c r="Z42" s="33">
        <v>-1.8271097407788095E-2</v>
      </c>
      <c r="AA42" s="31">
        <v>-1.4271255060728794E-2</v>
      </c>
      <c r="AB42" s="32">
        <v>-1.6150668025969872E-2</v>
      </c>
      <c r="AC42" s="33">
        <v>-3.6989647551471494E-2</v>
      </c>
      <c r="AD42" s="31">
        <v>-1.8893110175582706E-2</v>
      </c>
      <c r="AE42" s="32">
        <v>-2.737783595113441E-2</v>
      </c>
      <c r="AF42" s="39">
        <v>-3.86520111124532E-2</v>
      </c>
      <c r="AG42" s="37">
        <v>-4.1339612768184208E-2</v>
      </c>
      <c r="AH42" s="38">
        <v>-4.0091959179096137E-2</v>
      </c>
      <c r="AI42" s="39">
        <v>-5.1514009297650487E-2</v>
      </c>
      <c r="AJ42" s="37">
        <v>-3.1441048034934527E-2</v>
      </c>
      <c r="AK42" s="38">
        <v>-4.0773409661779336E-2</v>
      </c>
      <c r="AL42" s="39">
        <v>-3.1659822493045442E-2</v>
      </c>
      <c r="AM42" s="37">
        <v>-3.2348963029756539E-2</v>
      </c>
      <c r="AN42" s="38">
        <v>-3.2032153949211328E-2</v>
      </c>
      <c r="AO42" s="39">
        <v>-1.4500683994528085E-2</v>
      </c>
      <c r="AP42" s="37">
        <v>-1.6191030867792611E-2</v>
      </c>
      <c r="AQ42" s="38">
        <v>-1.5413652091852748E-2</v>
      </c>
      <c r="AR42" s="39">
        <v>-7.0794003331482447E-3</v>
      </c>
      <c r="AS42" s="37">
        <v>-1.2787118162443711E-2</v>
      </c>
      <c r="AT42" s="38">
        <v>-1.0159744408945737E-2</v>
      </c>
      <c r="AU42" s="39">
        <v>1.0345309660282354E-2</v>
      </c>
      <c r="AV42" s="37">
        <v>1.2952746461981191E-2</v>
      </c>
      <c r="AW42" s="38">
        <v>1.1748757342973315E-2</v>
      </c>
      <c r="AX42" s="39">
        <v>1.300678013006773E-2</v>
      </c>
      <c r="AY42" s="37">
        <v>1.1839924224488207E-4</v>
      </c>
      <c r="AZ42" s="38">
        <v>6.0613794423531875E-3</v>
      </c>
    </row>
    <row r="43" spans="1:52">
      <c r="A43" s="78" t="s">
        <v>16</v>
      </c>
      <c r="B43" s="98">
        <v>0.34304710708728248</v>
      </c>
      <c r="C43" s="31">
        <v>0.31130263364853472</v>
      </c>
      <c r="D43" s="98">
        <v>0.32667214640514919</v>
      </c>
      <c r="E43" s="33">
        <v>-7.4784074152095537E-3</v>
      </c>
      <c r="F43" s="31">
        <v>-8.1004455245037299E-4</v>
      </c>
      <c r="G43" s="32">
        <v>-4.0784718637068007E-3</v>
      </c>
      <c r="H43" s="98">
        <v>1.3796030988006969E-3</v>
      </c>
      <c r="I43" s="31">
        <v>-1.0133765707331932E-4</v>
      </c>
      <c r="J43" s="99">
        <v>6.2205173396923108E-4</v>
      </c>
      <c r="K43" s="98">
        <v>-1.5472657905892362E-2</v>
      </c>
      <c r="L43" s="31">
        <v>4.1552650248302125E-3</v>
      </c>
      <c r="M43" s="99">
        <v>-5.4395689789151769E-3</v>
      </c>
      <c r="N43" s="98">
        <v>-7.7502691065661766E-3</v>
      </c>
      <c r="O43" s="31">
        <v>-8.0742834073477265E-4</v>
      </c>
      <c r="P43" s="99">
        <v>-4.1671007396604232E-3</v>
      </c>
      <c r="Q43" s="98">
        <v>-9.7635061835539272E-3</v>
      </c>
      <c r="R43" s="31">
        <v>5.2525252525252863E-3</v>
      </c>
      <c r="S43" s="98">
        <v>-1.9876556125117961E-3</v>
      </c>
      <c r="T43" s="33">
        <v>-2.6292725679228912E-3</v>
      </c>
      <c r="U43" s="31">
        <v>-4.01929260450129E-4</v>
      </c>
      <c r="V43" s="32">
        <v>-1.4675052410901834E-3</v>
      </c>
      <c r="W43" s="33">
        <v>-2.1968365553604041E-4</v>
      </c>
      <c r="X43" s="31">
        <v>1.2062726176115701E-2</v>
      </c>
      <c r="Y43" s="32">
        <v>6.1935754776401009E-3</v>
      </c>
      <c r="Z43" s="33">
        <v>3.8453087233574212E-3</v>
      </c>
      <c r="AA43" s="31">
        <v>1.023043305522453E-2</v>
      </c>
      <c r="AB43" s="32">
        <v>7.1987480438184814E-3</v>
      </c>
      <c r="AC43" s="33">
        <v>1.9152894823246225E-2</v>
      </c>
      <c r="AD43" s="31">
        <v>1.5042768655982641E-2</v>
      </c>
      <c r="AE43" s="32">
        <v>1.698777708721777E-2</v>
      </c>
      <c r="AF43" s="39">
        <v>-3.221649484536071E-3</v>
      </c>
      <c r="AG43" s="37">
        <v>1.0557923285548165E-2</v>
      </c>
      <c r="AH43" s="38">
        <v>4.0232226522713965E-3</v>
      </c>
      <c r="AI43" s="39">
        <v>7.4337427278603485E-3</v>
      </c>
      <c r="AJ43" s="37">
        <v>1.8594843285727913E-2</v>
      </c>
      <c r="AK43" s="38">
        <v>1.3340096373319899E-2</v>
      </c>
      <c r="AL43" s="39">
        <v>-8.2344134317184903E-3</v>
      </c>
      <c r="AM43" s="37">
        <v>2.8229980239014019E-4</v>
      </c>
      <c r="AN43" s="38">
        <v>-3.7040744819301086E-3</v>
      </c>
      <c r="AO43" s="39">
        <v>-1.6713392279491091E-2</v>
      </c>
      <c r="AP43" s="37">
        <v>-1.6462841015992491E-2</v>
      </c>
      <c r="AQ43" s="38">
        <v>-1.6579581993569126E-2</v>
      </c>
      <c r="AR43" s="39">
        <v>-3.629783967540301E-2</v>
      </c>
      <c r="AS43" s="37">
        <v>-2.1712099473935931E-2</v>
      </c>
      <c r="AT43" s="38">
        <v>-2.8507203433125627E-2</v>
      </c>
      <c r="AU43" s="39">
        <v>-4.0509786071916243E-2</v>
      </c>
      <c r="AV43" s="37">
        <v>-4.3605788032850978E-2</v>
      </c>
      <c r="AW43" s="38">
        <v>-4.2175010517458977E-2</v>
      </c>
      <c r="AX43" s="39">
        <v>-6.688804554079697E-2</v>
      </c>
      <c r="AY43" s="37">
        <v>-5.0705377223471682E-2</v>
      </c>
      <c r="AZ43" s="38">
        <v>-5.8196991325354164E-2</v>
      </c>
    </row>
    <row r="44" spans="1:52">
      <c r="A44" s="78" t="s">
        <v>17</v>
      </c>
      <c r="B44" s="98">
        <v>0.29439590609466904</v>
      </c>
      <c r="C44" s="31">
        <v>0.26442963528203789</v>
      </c>
      <c r="D44" s="98">
        <v>0.27929168408003613</v>
      </c>
      <c r="E44" s="33">
        <v>6.9550702462094938E-2</v>
      </c>
      <c r="F44" s="31">
        <v>8.8692728036990243E-2</v>
      </c>
      <c r="G44" s="32">
        <v>7.908697473125792E-2</v>
      </c>
      <c r="H44" s="98">
        <v>5.5663935492261674E-2</v>
      </c>
      <c r="I44" s="31">
        <v>7.9279279279279358E-2</v>
      </c>
      <c r="J44" s="99">
        <v>6.7533475645255248E-2</v>
      </c>
      <c r="K44" s="98">
        <v>2.9567574226931237E-2</v>
      </c>
      <c r="L44" s="31">
        <v>4.1139995230145443E-2</v>
      </c>
      <c r="M44" s="99">
        <v>3.5448100345391698E-2</v>
      </c>
      <c r="N44" s="98">
        <v>3.9368194328108119E-2</v>
      </c>
      <c r="O44" s="31">
        <v>6.4253808269384871E-2</v>
      </c>
      <c r="P44" s="99">
        <v>5.2083333333333259E-2</v>
      </c>
      <c r="Q44" s="98">
        <v>3.9603960396039639E-2</v>
      </c>
      <c r="R44" s="31">
        <v>2.5505811450710292E-2</v>
      </c>
      <c r="S44" s="98">
        <v>3.2317276671487427E-2</v>
      </c>
      <c r="T44" s="33">
        <v>7.6411960132889423E-3</v>
      </c>
      <c r="U44" s="31">
        <v>8.7102529121627636E-3</v>
      </c>
      <c r="V44" s="32">
        <v>8.190096449162132E-3</v>
      </c>
      <c r="W44" s="33">
        <v>1.670513243213545E-2</v>
      </c>
      <c r="X44" s="31">
        <v>2.0183104452767386E-2</v>
      </c>
      <c r="Y44" s="32">
        <v>1.849179626957409E-2</v>
      </c>
      <c r="Z44" s="33">
        <v>7.9991352286239437E-3</v>
      </c>
      <c r="AA44" s="31">
        <v>2.2639200489496192E-2</v>
      </c>
      <c r="AB44" s="32">
        <v>1.5532350317468691E-2</v>
      </c>
      <c r="AC44" s="33">
        <v>-1.2868632707774275E-3</v>
      </c>
      <c r="AD44" s="31">
        <v>2.6924611088949835E-3</v>
      </c>
      <c r="AE44" s="32">
        <v>7.750736319951379E-4</v>
      </c>
      <c r="AF44" s="39">
        <v>7.3016213894556703E-3</v>
      </c>
      <c r="AG44" s="37">
        <v>1.9791148682247739E-2</v>
      </c>
      <c r="AH44" s="38">
        <v>1.3785625774473287E-2</v>
      </c>
      <c r="AI44" s="39">
        <v>6.5025050634259784E-3</v>
      </c>
      <c r="AJ44" s="37">
        <v>1.9699629412912145E-2</v>
      </c>
      <c r="AK44" s="38">
        <v>1.3394448688566429E-2</v>
      </c>
      <c r="AL44" s="39">
        <v>4.3423003600933097E-3</v>
      </c>
      <c r="AM44" s="37">
        <v>1.3102524866105636E-2</v>
      </c>
      <c r="AN44" s="38">
        <v>8.9456226756456925E-3</v>
      </c>
      <c r="AO44" s="39">
        <v>3.9017188653380774E-3</v>
      </c>
      <c r="AP44" s="37">
        <v>7.9297649391107949E-3</v>
      </c>
      <c r="AQ44" s="38">
        <v>6.0270970312812366E-3</v>
      </c>
      <c r="AR44" s="39">
        <v>2.1848739495798242E-2</v>
      </c>
      <c r="AS44" s="37">
        <v>1.4610845743186385E-2</v>
      </c>
      <c r="AT44" s="38">
        <v>1.8022478585928647E-2</v>
      </c>
      <c r="AU44" s="39">
        <v>-8.4292763157894912E-3</v>
      </c>
      <c r="AV44" s="37">
        <v>6.554047816855979E-3</v>
      </c>
      <c r="AW44" s="38">
        <v>-5.3499343417151568E-4</v>
      </c>
      <c r="AX44" s="39">
        <v>-9.5376321791416085E-3</v>
      </c>
      <c r="AY44" s="37">
        <v>6.8782098312545337E-3</v>
      </c>
      <c r="AZ44" s="38">
        <v>-8.2725060827248953E-4</v>
      </c>
    </row>
    <row r="45" spans="1:52" ht="15" customHeight="1">
      <c r="A45" s="78" t="s">
        <v>18</v>
      </c>
      <c r="B45" s="98">
        <v>0.24292979571963302</v>
      </c>
      <c r="C45" s="31">
        <v>0.20732031215949953</v>
      </c>
      <c r="D45" s="98">
        <v>0.22486148787922167</v>
      </c>
      <c r="E45" s="33">
        <v>3.5675675675675755E-2</v>
      </c>
      <c r="F45" s="31">
        <v>4.8802449126598146E-2</v>
      </c>
      <c r="G45" s="32">
        <v>4.2240835810141375E-2</v>
      </c>
      <c r="H45" s="98">
        <v>4.175365344467652E-2</v>
      </c>
      <c r="I45" s="31">
        <v>2.19780219780219E-2</v>
      </c>
      <c r="J45" s="99">
        <v>3.1800898721050741E-2</v>
      </c>
      <c r="K45" s="98">
        <v>5.1603206412825564E-2</v>
      </c>
      <c r="L45" s="31">
        <v>3.9650537634408511E-2</v>
      </c>
      <c r="M45" s="99">
        <v>4.5644891122277986E-2</v>
      </c>
      <c r="N45" s="98">
        <v>3.7636969985707536E-2</v>
      </c>
      <c r="O45" s="31">
        <v>4.1047188106011712E-2</v>
      </c>
      <c r="P45" s="99">
        <v>3.9327192631157359E-2</v>
      </c>
      <c r="Q45" s="98">
        <v>4.4842363024181209E-2</v>
      </c>
      <c r="R45" s="31">
        <v>6.5197143744178732E-2</v>
      </c>
      <c r="S45" s="98">
        <v>5.4947595561035678E-2</v>
      </c>
      <c r="T45" s="33">
        <v>8.3492016991357776E-2</v>
      </c>
      <c r="U45" s="31">
        <v>9.3121538909938684E-2</v>
      </c>
      <c r="V45" s="32">
        <v>8.8319088319088301E-2</v>
      </c>
      <c r="W45" s="33">
        <v>7.949168581857502E-2</v>
      </c>
      <c r="X45" s="31">
        <v>0.10118650846553789</v>
      </c>
      <c r="Y45" s="32">
        <v>9.041482078131291E-2</v>
      </c>
      <c r="Z45" s="33">
        <v>4.057608015028169E-2</v>
      </c>
      <c r="AA45" s="31">
        <v>5.2421307506053338E-2</v>
      </c>
      <c r="AB45" s="32">
        <v>4.6598953524161324E-2</v>
      </c>
      <c r="AC45" s="33">
        <v>3.7669996389457117E-2</v>
      </c>
      <c r="AD45" s="31">
        <v>6.9826297020591177E-2</v>
      </c>
      <c r="AE45" s="32">
        <v>5.4111281025761571E-2</v>
      </c>
      <c r="AF45" s="39">
        <v>4.8828578056135497E-2</v>
      </c>
      <c r="AG45" s="37">
        <v>3.7741935483871059E-2</v>
      </c>
      <c r="AH45" s="38">
        <v>4.3075549603838859E-2</v>
      </c>
      <c r="AI45" s="39">
        <v>1.8467322791109186E-2</v>
      </c>
      <c r="AJ45" s="37">
        <v>1.947984664801572E-2</v>
      </c>
      <c r="AK45" s="38">
        <v>1.8990050283513416E-2</v>
      </c>
      <c r="AL45" s="39">
        <v>1.9326818675352797E-2</v>
      </c>
      <c r="AM45" s="37">
        <v>2.2461632279703325E-2</v>
      </c>
      <c r="AN45" s="38">
        <v>2.0945981416347292E-2</v>
      </c>
      <c r="AO45" s="39">
        <v>4.5803152961227944E-3</v>
      </c>
      <c r="AP45" s="37">
        <v>1.6202783300198753E-2</v>
      </c>
      <c r="AQ45" s="38">
        <v>1.0592348827642928E-2</v>
      </c>
      <c r="AR45" s="39">
        <v>2.7568656558158988E-3</v>
      </c>
      <c r="AS45" s="37">
        <v>7.9233101829208064E-3</v>
      </c>
      <c r="AT45" s="38">
        <v>5.444184389945983E-3</v>
      </c>
      <c r="AU45" s="39">
        <v>-4.229671143068936E-4</v>
      </c>
      <c r="AV45" s="37">
        <v>1.1063664596273393E-2</v>
      </c>
      <c r="AW45" s="38">
        <v>5.5665199129599774E-3</v>
      </c>
      <c r="AX45" s="39">
        <v>-1.9041574103458858E-3</v>
      </c>
      <c r="AY45" s="37">
        <v>6.7191399500865501E-4</v>
      </c>
      <c r="AZ45" s="38">
        <v>-5.535705299180016E-4</v>
      </c>
    </row>
    <row r="46" spans="1:52">
      <c r="A46" s="78" t="s">
        <v>19</v>
      </c>
      <c r="B46" s="98">
        <v>7.8364840687079385E-2</v>
      </c>
      <c r="C46" s="31">
        <v>7.8971031655070689E-2</v>
      </c>
      <c r="D46" s="98">
        <v>7.8672141664715145E-2</v>
      </c>
      <c r="E46" s="33">
        <v>2.2336769759450092E-2</v>
      </c>
      <c r="F46" s="31">
        <v>3.4836554521593843E-2</v>
      </c>
      <c r="G46" s="32">
        <v>2.8675136116152355E-2</v>
      </c>
      <c r="H46" s="98">
        <v>4.7298919567827058E-2</v>
      </c>
      <c r="I46" s="31">
        <v>4.8651141341941484E-2</v>
      </c>
      <c r="J46" s="99">
        <v>4.7988708539167257E-2</v>
      </c>
      <c r="K46" s="98">
        <v>3.4387895460797901E-2</v>
      </c>
      <c r="L46" s="31">
        <v>4.5294635004397454E-2</v>
      </c>
      <c r="M46" s="99">
        <v>3.9955106621773373E-2</v>
      </c>
      <c r="N46" s="98">
        <v>6.0505319148936199E-2</v>
      </c>
      <c r="O46" s="31">
        <v>5.1745898190997064E-2</v>
      </c>
      <c r="P46" s="99">
        <v>5.6011223829052437E-2</v>
      </c>
      <c r="Q46" s="98">
        <v>6.0815047021943514E-2</v>
      </c>
      <c r="R46" s="31">
        <v>4.919999999999991E-2</v>
      </c>
      <c r="S46" s="98">
        <v>5.4879918242207504E-2</v>
      </c>
      <c r="T46" s="33">
        <v>4.6887312844759554E-2</v>
      </c>
      <c r="U46" s="31">
        <v>4.7655356462066312E-2</v>
      </c>
      <c r="V46" s="32">
        <v>4.7277659368339497E-2</v>
      </c>
      <c r="W46" s="33">
        <v>5.9653744824990529E-2</v>
      </c>
      <c r="X46" s="31">
        <v>3.8937409024745184E-2</v>
      </c>
      <c r="Y46" s="32">
        <v>4.9121184088806613E-2</v>
      </c>
      <c r="Z46" s="33">
        <v>8.1868229444148399E-2</v>
      </c>
      <c r="AA46" s="31">
        <v>6.9176882661996508E-2</v>
      </c>
      <c r="AB46" s="32">
        <v>7.5478352878934896E-2</v>
      </c>
      <c r="AC46" s="33">
        <v>4.7110965200262589E-2</v>
      </c>
      <c r="AD46" s="31">
        <v>4.6027846027846042E-2</v>
      </c>
      <c r="AE46" s="32">
        <v>4.6568828400426421E-2</v>
      </c>
      <c r="AF46" s="39">
        <v>4.9694309452892327E-2</v>
      </c>
      <c r="AG46" s="37">
        <v>7.6573755089257789E-2</v>
      </c>
      <c r="AH46" s="38">
        <v>6.3141402271837066E-2</v>
      </c>
      <c r="AI46" s="39">
        <v>8.915770609319007E-2</v>
      </c>
      <c r="AJ46" s="37">
        <v>9.6581818181818102E-2</v>
      </c>
      <c r="AK46" s="38">
        <v>9.2918723749171095E-2</v>
      </c>
      <c r="AL46" s="39">
        <v>7.9528314822432389E-2</v>
      </c>
      <c r="AM46" s="37">
        <v>9.9747977185303149E-2</v>
      </c>
      <c r="AN46" s="38">
        <v>8.9805825242718518E-2</v>
      </c>
      <c r="AO46" s="39">
        <v>3.6834751682967015E-2</v>
      </c>
      <c r="AP46" s="37">
        <v>5.5120009649016977E-2</v>
      </c>
      <c r="AQ46" s="38">
        <v>4.6213808463251738E-2</v>
      </c>
      <c r="AR46" s="39">
        <v>4.1161337743476745E-2</v>
      </c>
      <c r="AS46" s="37">
        <v>6.9387288523091062E-2</v>
      </c>
      <c r="AT46" s="38">
        <v>5.5762521435751777E-2</v>
      </c>
      <c r="AU46" s="39">
        <v>4.5652429697611518E-2</v>
      </c>
      <c r="AV46" s="37">
        <v>3.3564938535542543E-2</v>
      </c>
      <c r="AW46" s="38">
        <v>3.9318920129942869E-2</v>
      </c>
      <c r="AX46" s="39">
        <v>7.539102059187508E-3</v>
      </c>
      <c r="AY46" s="37">
        <v>7.3430551246251863E-3</v>
      </c>
      <c r="AZ46" s="38">
        <v>7.4369476180211613E-3</v>
      </c>
    </row>
    <row r="47" spans="1:52">
      <c r="A47" s="78" t="s">
        <v>20</v>
      </c>
      <c r="B47" s="98">
        <v>0.14324566501779779</v>
      </c>
      <c r="C47" s="31">
        <v>7.3473292196511775E-2</v>
      </c>
      <c r="D47" s="98">
        <v>0.10496288527089859</v>
      </c>
      <c r="E47" s="33">
        <v>7.8994614003590646E-2</v>
      </c>
      <c r="F47" s="31">
        <v>1.4154652686762859E-2</v>
      </c>
      <c r="G47" s="32">
        <v>4.4432024591309238E-2</v>
      </c>
      <c r="H47" s="98">
        <v>1.386577925679422E-3</v>
      </c>
      <c r="I47" s="31">
        <v>-2.3261824760920646E-3</v>
      </c>
      <c r="J47" s="99">
        <v>-5.3511705685616029E-4</v>
      </c>
      <c r="K47" s="98">
        <v>1.8554417058986417E-2</v>
      </c>
      <c r="L47" s="31">
        <v>1.0103626943005262E-2</v>
      </c>
      <c r="M47" s="99">
        <v>1.4188194351492545E-2</v>
      </c>
      <c r="N47" s="98">
        <v>1.6313213703099461E-2</v>
      </c>
      <c r="O47" s="31">
        <v>1.4875609130546197E-2</v>
      </c>
      <c r="P47" s="99">
        <v>1.5573445954863319E-2</v>
      </c>
      <c r="Q47" s="98">
        <v>-9.3632958801498356E-3</v>
      </c>
      <c r="R47" s="31">
        <v>2.6787970684862161E-2</v>
      </c>
      <c r="S47" s="98">
        <v>9.226770630279324E-3</v>
      </c>
      <c r="T47" s="33">
        <v>2.4304617877396684E-2</v>
      </c>
      <c r="U47" s="31">
        <v>1.6982525227664302E-2</v>
      </c>
      <c r="V47" s="32">
        <v>2.0473860417203227E-2</v>
      </c>
      <c r="W47" s="33">
        <v>5.088320590561568E-2</v>
      </c>
      <c r="X47" s="31">
        <v>6.4859632139399714E-2</v>
      </c>
      <c r="Y47" s="32">
        <v>5.8170347003154488E-2</v>
      </c>
      <c r="Z47" s="33">
        <v>4.7666833918715401E-2</v>
      </c>
      <c r="AA47" s="31">
        <v>5.6363636363636394E-2</v>
      </c>
      <c r="AB47" s="32">
        <v>5.2229906987836916E-2</v>
      </c>
      <c r="AC47" s="33">
        <v>6.25E-2</v>
      </c>
      <c r="AD47" s="31">
        <v>4.9698795180722843E-2</v>
      </c>
      <c r="AE47" s="32">
        <v>5.5757026291931133E-2</v>
      </c>
      <c r="AF47" s="39">
        <v>7.7755240027045369E-2</v>
      </c>
      <c r="AG47" s="37">
        <v>5.1444968231194821E-2</v>
      </c>
      <c r="AH47" s="38">
        <v>6.3975955345641822E-2</v>
      </c>
      <c r="AI47" s="39">
        <v>6.4826432455039829E-2</v>
      </c>
      <c r="AJ47" s="37">
        <v>6.1793372319688178E-2</v>
      </c>
      <c r="AK47" s="38">
        <v>6.3256658595641557E-2</v>
      </c>
      <c r="AL47" s="39">
        <v>5.4791830322073798E-2</v>
      </c>
      <c r="AM47" s="37">
        <v>4.2225078024600737E-2</v>
      </c>
      <c r="AN47" s="38">
        <v>4.829680235316447E-2</v>
      </c>
      <c r="AO47" s="39">
        <v>7.0564140755911442E-2</v>
      </c>
      <c r="AP47" s="37">
        <v>5.9890787387704814E-2</v>
      </c>
      <c r="AQ47" s="38">
        <v>6.50796524257784E-2</v>
      </c>
      <c r="AR47" s="39">
        <v>5.3739130434782512E-2</v>
      </c>
      <c r="AS47" s="37">
        <v>5.1520691374439043E-2</v>
      </c>
      <c r="AT47" s="38">
        <v>5.2604742075295308E-2</v>
      </c>
      <c r="AU47" s="39">
        <v>3.5979534576662919E-2</v>
      </c>
      <c r="AV47" s="37">
        <v>7.0175438596491224E-2</v>
      </c>
      <c r="AW47" s="38">
        <v>5.3447440658808354E-2</v>
      </c>
      <c r="AX47" s="39">
        <v>6.8185438903934914E-2</v>
      </c>
      <c r="AY47" s="37">
        <v>8.0342637719686971E-2</v>
      </c>
      <c r="AZ47" s="38">
        <v>7.4494175352544545E-2</v>
      </c>
    </row>
    <row r="48" spans="1:52">
      <c r="A48" s="78" t="s">
        <v>21</v>
      </c>
      <c r="B48" s="98">
        <v>0.14708882438976323</v>
      </c>
      <c r="C48" s="31">
        <v>7.091478013070196E-2</v>
      </c>
      <c r="D48" s="98">
        <v>9.4590725222988503E-2</v>
      </c>
      <c r="E48" s="33">
        <v>0.19334277620396612</v>
      </c>
      <c r="F48" s="31">
        <v>6.1238453643516877E-2</v>
      </c>
      <c r="G48" s="32">
        <v>0.10426758938869662</v>
      </c>
      <c r="H48" s="98">
        <v>0.2083086053412464</v>
      </c>
      <c r="I48" s="31">
        <v>2.7401676337846625E-2</v>
      </c>
      <c r="J48" s="99">
        <v>9.1080008355963971E-2</v>
      </c>
      <c r="K48" s="98">
        <v>0.15225933202357567</v>
      </c>
      <c r="L48" s="31">
        <v>9.0994665829933208E-3</v>
      </c>
      <c r="M48" s="99">
        <v>6.4905226881102784E-2</v>
      </c>
      <c r="N48" s="98">
        <v>0.13682864450127874</v>
      </c>
      <c r="O48" s="31">
        <v>4.0733830845771202E-2</v>
      </c>
      <c r="P48" s="99">
        <v>8.1265731751168691E-2</v>
      </c>
      <c r="Q48" s="98">
        <v>9.4863142107236564E-2</v>
      </c>
      <c r="R48" s="31">
        <v>3.8243202868240234E-2</v>
      </c>
      <c r="S48" s="98">
        <v>6.3352178250748237E-2</v>
      </c>
      <c r="T48" s="33">
        <v>6.335616438356162E-2</v>
      </c>
      <c r="U48" s="31">
        <v>1.7841726618704978E-2</v>
      </c>
      <c r="V48" s="32">
        <v>3.8623924941360466E-2</v>
      </c>
      <c r="W48" s="33">
        <v>3.6714975845410613E-2</v>
      </c>
      <c r="X48" s="31">
        <v>1.4136273678258426E-2</v>
      </c>
      <c r="Y48" s="32">
        <v>2.4691358024691468E-2</v>
      </c>
      <c r="Z48" s="33">
        <v>3.5725380552966701E-2</v>
      </c>
      <c r="AA48" s="31">
        <v>2.5090604962364038E-2</v>
      </c>
      <c r="AB48" s="32">
        <v>3.0120481927710774E-2</v>
      </c>
      <c r="AC48" s="33">
        <v>1.919616076784636E-2</v>
      </c>
      <c r="AD48" s="31">
        <v>2.3116671199347349E-2</v>
      </c>
      <c r="AE48" s="32">
        <v>2.1252317786335739E-2</v>
      </c>
      <c r="AF48" s="39">
        <v>-3.8257798705120249E-3</v>
      </c>
      <c r="AG48" s="37">
        <v>3.4024455077086735E-2</v>
      </c>
      <c r="AH48" s="38">
        <v>1.6061452513966401E-2</v>
      </c>
      <c r="AI48" s="39">
        <v>2.4519940915805005E-2</v>
      </c>
      <c r="AJ48" s="37">
        <v>3.1362467866324018E-2</v>
      </c>
      <c r="AK48" s="38">
        <v>2.8178694158075501E-2</v>
      </c>
      <c r="AL48" s="39">
        <v>5.2479815455594103E-2</v>
      </c>
      <c r="AM48" s="37">
        <v>5.0847457627118731E-2</v>
      </c>
      <c r="AN48" s="38">
        <v>5.1604278074866228E-2</v>
      </c>
      <c r="AO48" s="39">
        <v>4.4109589041095854E-2</v>
      </c>
      <c r="AP48" s="37">
        <v>5.4079696394687016E-2</v>
      </c>
      <c r="AQ48" s="38">
        <v>4.9453343503686797E-2</v>
      </c>
      <c r="AR48" s="39">
        <v>5.9302020467069116E-2</v>
      </c>
      <c r="AS48" s="37">
        <v>4.0729072907290664E-2</v>
      </c>
      <c r="AT48" s="38">
        <v>4.9303452453058672E-2</v>
      </c>
      <c r="AU48" s="39">
        <v>7.6789695318305595E-2</v>
      </c>
      <c r="AV48" s="37">
        <v>4.0216216216216294E-2</v>
      </c>
      <c r="AW48" s="38">
        <v>5.7261602401293077E-2</v>
      </c>
      <c r="AX48" s="39">
        <v>5.2910052910053018E-2</v>
      </c>
      <c r="AY48" s="37">
        <v>5.445853252961963E-2</v>
      </c>
      <c r="AZ48" s="38">
        <v>5.3723520419305615E-2</v>
      </c>
    </row>
    <row r="49" spans="1:52">
      <c r="A49" s="78" t="s">
        <v>29</v>
      </c>
      <c r="B49" s="98">
        <v>0.12307870395139386</v>
      </c>
      <c r="C49" s="31">
        <v>7.3677948474200727E-2</v>
      </c>
      <c r="D49" s="98">
        <v>8.6952810378354561E-2</v>
      </c>
      <c r="E49" s="33">
        <v>1.3927576601671099E-3</v>
      </c>
      <c r="F49" s="31">
        <v>3.5331905781584627E-2</v>
      </c>
      <c r="G49" s="32">
        <v>2.5908739365815947E-2</v>
      </c>
      <c r="H49" s="98">
        <v>5.9805285118219809E-2</v>
      </c>
      <c r="I49" s="31">
        <v>3.8262668045501602E-2</v>
      </c>
      <c r="J49" s="99">
        <v>4.4101017715793445E-2</v>
      </c>
      <c r="K49" s="98">
        <v>0.10104986876640409</v>
      </c>
      <c r="L49" s="31">
        <v>5.6274900398406436E-2</v>
      </c>
      <c r="M49" s="99">
        <v>6.8592057761732939E-2</v>
      </c>
      <c r="N49" s="98">
        <v>0.11918951132300348</v>
      </c>
      <c r="O49" s="31">
        <v>6.6949552098066967E-2</v>
      </c>
      <c r="P49" s="99">
        <v>8.1756756756756754E-2</v>
      </c>
      <c r="Q49" s="98">
        <v>0.15867944621938235</v>
      </c>
      <c r="R49" s="31">
        <v>5.1701281484754835E-2</v>
      </c>
      <c r="S49" s="98">
        <v>8.3073079325421517E-2</v>
      </c>
      <c r="T49" s="33">
        <v>0.21691176470588225</v>
      </c>
      <c r="U49" s="31">
        <v>6.5966386554621836E-2</v>
      </c>
      <c r="V49" s="32">
        <v>0.11332179930795849</v>
      </c>
      <c r="W49" s="33">
        <v>0.20694864048338379</v>
      </c>
      <c r="X49" s="31">
        <v>2.7985810011825096E-2</v>
      </c>
      <c r="Y49" s="32">
        <v>8.9355089355089401E-2</v>
      </c>
      <c r="Z49" s="33">
        <v>0.15269086357947437</v>
      </c>
      <c r="AA49" s="31">
        <v>2.3389570552147187E-2</v>
      </c>
      <c r="AB49" s="32">
        <v>7.2515454113171618E-2</v>
      </c>
      <c r="AC49" s="33">
        <v>0.13355048859934859</v>
      </c>
      <c r="AD49" s="31">
        <v>5.5451479955039407E-2</v>
      </c>
      <c r="AE49" s="32">
        <v>8.7342052759920241E-2</v>
      </c>
      <c r="AF49" s="39">
        <v>0.11254789272030652</v>
      </c>
      <c r="AG49" s="37">
        <v>3.833865814696491E-2</v>
      </c>
      <c r="AH49" s="38">
        <v>6.9928644240570881E-2</v>
      </c>
      <c r="AI49" s="39">
        <v>8.4373654756779937E-2</v>
      </c>
      <c r="AJ49" s="37">
        <v>3.2136752136752156E-2</v>
      </c>
      <c r="AK49" s="38">
        <v>5.5259146341463339E-2</v>
      </c>
      <c r="AL49" s="39">
        <v>4.2080190551806229E-2</v>
      </c>
      <c r="AM49" s="37">
        <v>1.3580655846306744E-2</v>
      </c>
      <c r="AN49" s="38">
        <v>2.6543878656554609E-2</v>
      </c>
      <c r="AO49" s="39">
        <v>3.3523809523809511E-2</v>
      </c>
      <c r="AP49" s="37">
        <v>4.2483660130719025E-2</v>
      </c>
      <c r="AQ49" s="38">
        <v>3.83465259454705E-2</v>
      </c>
      <c r="AR49" s="39">
        <v>1.9535569480280124E-2</v>
      </c>
      <c r="AS49" s="37">
        <v>2.4137931034482696E-2</v>
      </c>
      <c r="AT49" s="38">
        <v>2.2022700321870259E-2</v>
      </c>
      <c r="AU49" s="39">
        <v>-2.1691973969631184E-2</v>
      </c>
      <c r="AV49" s="37">
        <v>2.5405570860116411E-2</v>
      </c>
      <c r="AW49" s="38">
        <v>3.812365324051159E-3</v>
      </c>
      <c r="AX49" s="39">
        <v>1.2934220251293427E-2</v>
      </c>
      <c r="AY49" s="37">
        <v>7.4626865671640896E-3</v>
      </c>
      <c r="AZ49" s="38">
        <v>9.9075297225892367E-3</v>
      </c>
    </row>
    <row r="50" spans="1:52">
      <c r="A50" s="78" t="s">
        <v>30</v>
      </c>
      <c r="B50" s="98">
        <v>8.0739807089627469E-2</v>
      </c>
      <c r="C50" s="31">
        <v>9.000851076993821E-2</v>
      </c>
      <c r="D50" s="98">
        <v>8.7617317229544911E-2</v>
      </c>
      <c r="E50" s="33">
        <v>5.9490084985835745E-2</v>
      </c>
      <c r="F50" s="31">
        <v>9.765625E-2</v>
      </c>
      <c r="G50" s="32">
        <v>8.7872185911401557E-2</v>
      </c>
      <c r="H50" s="98">
        <v>2.673796791443861E-3</v>
      </c>
      <c r="I50" s="31">
        <v>3.2028469750889688E-2</v>
      </c>
      <c r="J50" s="99">
        <v>2.469959946595468E-2</v>
      </c>
      <c r="K50" s="98">
        <v>-1.0666666666666713E-2</v>
      </c>
      <c r="L50" s="31">
        <v>8.6206896551723755E-3</v>
      </c>
      <c r="M50" s="99">
        <v>3.9087947882736618E-3</v>
      </c>
      <c r="N50" s="98">
        <v>-1.0781671159029615E-2</v>
      </c>
      <c r="O50" s="31">
        <v>-9.4017094017093683E-3</v>
      </c>
      <c r="P50" s="99">
        <v>-9.7339390006488946E-3</v>
      </c>
      <c r="Q50" s="98">
        <v>0.10899182561307907</v>
      </c>
      <c r="R50" s="31">
        <v>6.6436583261432203E-2</v>
      </c>
      <c r="S50" s="98">
        <v>7.6671035386631781E-2</v>
      </c>
      <c r="T50" s="33">
        <v>2.9484029484029506E-2</v>
      </c>
      <c r="U50" s="31">
        <v>5.2588996763754059E-2</v>
      </c>
      <c r="V50" s="32">
        <v>4.6865489957395035E-2</v>
      </c>
      <c r="W50" s="33">
        <v>0.10023866348448696</v>
      </c>
      <c r="X50" s="31">
        <v>6.1491160645657184E-2</v>
      </c>
      <c r="Y50" s="32">
        <v>7.0930232558139572E-2</v>
      </c>
      <c r="Z50" s="33">
        <v>0.13882863340563989</v>
      </c>
      <c r="AA50" s="31">
        <v>7.3859522085445439E-2</v>
      </c>
      <c r="AB50" s="32">
        <v>9.01194353963084E-2</v>
      </c>
      <c r="AC50" s="33">
        <v>0.15619047619047621</v>
      </c>
      <c r="AD50" s="31">
        <v>6.2710721510451872E-2</v>
      </c>
      <c r="AE50" s="32">
        <v>8.7151394422310791E-2</v>
      </c>
      <c r="AF50" s="39">
        <v>0.21416803953871488</v>
      </c>
      <c r="AG50" s="37">
        <v>2.093908629441632E-2</v>
      </c>
      <c r="AH50" s="38">
        <v>7.4667888227210266E-2</v>
      </c>
      <c r="AI50" s="39">
        <v>0.17096336499321585</v>
      </c>
      <c r="AJ50" s="37">
        <v>5.904288377874467E-2</v>
      </c>
      <c r="AK50" s="38">
        <v>9.4202898550724612E-2</v>
      </c>
      <c r="AL50" s="39">
        <v>0.15411355735805321</v>
      </c>
      <c r="AM50" s="37">
        <v>5.2230046948356756E-2</v>
      </c>
      <c r="AN50" s="38">
        <v>8.6482275029216904E-2</v>
      </c>
      <c r="AO50" s="39">
        <v>0.18172690763052213</v>
      </c>
      <c r="AP50" s="37">
        <v>2.5097601784718426E-2</v>
      </c>
      <c r="AQ50" s="38">
        <v>8.1032628182144073E-2</v>
      </c>
      <c r="AR50" s="39">
        <v>0.16482582837723014</v>
      </c>
      <c r="AS50" s="37">
        <v>6.2568008705114364E-2</v>
      </c>
      <c r="AT50" s="38">
        <v>0.10248756218905464</v>
      </c>
      <c r="AU50" s="39">
        <v>9.3362509117432602E-2</v>
      </c>
      <c r="AV50" s="37">
        <v>4.3010752688172005E-2</v>
      </c>
      <c r="AW50" s="38">
        <v>6.3778580024067333E-2</v>
      </c>
      <c r="AX50" s="39">
        <v>8.2721814543028627E-2</v>
      </c>
      <c r="AY50" s="37">
        <v>1.7182130584192379E-2</v>
      </c>
      <c r="AZ50" s="38">
        <v>4.4966063348416352E-2</v>
      </c>
    </row>
    <row r="51" spans="1:52">
      <c r="A51" s="78" t="s">
        <v>22</v>
      </c>
      <c r="B51" s="98">
        <v>-4.587155963302747E-2</v>
      </c>
      <c r="C51" s="31">
        <v>0.1559469774324671</v>
      </c>
      <c r="D51" s="98">
        <v>0.10488499469147294</v>
      </c>
      <c r="E51" s="33">
        <v>9.6153846153846256E-2</v>
      </c>
      <c r="F51" s="31">
        <v>1.0752688172043001E-2</v>
      </c>
      <c r="G51" s="32">
        <v>2.9411764705882248E-2</v>
      </c>
      <c r="H51" s="98">
        <v>-8.7719298245614308E-3</v>
      </c>
      <c r="I51" s="31">
        <v>0.10372340425531923</v>
      </c>
      <c r="J51" s="99">
        <v>7.7551020408163307E-2</v>
      </c>
      <c r="K51" s="98">
        <v>7.9646017699114946E-2</v>
      </c>
      <c r="L51" s="31">
        <v>0.10361445783132539</v>
      </c>
      <c r="M51" s="99">
        <v>9.8484848484848397E-2</v>
      </c>
      <c r="N51" s="98">
        <v>8.1967213114754189E-2</v>
      </c>
      <c r="O51" s="31">
        <v>6.7685589519650646E-2</v>
      </c>
      <c r="P51" s="99">
        <v>7.0689655172413879E-2</v>
      </c>
      <c r="Q51" s="98">
        <v>7.575757575757569E-2</v>
      </c>
      <c r="R51" s="31">
        <v>4.2944785276073594E-2</v>
      </c>
      <c r="S51" s="98">
        <v>4.9919484702093397E-2</v>
      </c>
      <c r="T51" s="33">
        <v>0.10563380281690149</v>
      </c>
      <c r="U51" s="31">
        <v>0.1098039215686275</v>
      </c>
      <c r="V51" s="32">
        <v>0.10889570552147232</v>
      </c>
      <c r="W51" s="33">
        <v>0.10828025477707004</v>
      </c>
      <c r="X51" s="31">
        <v>5.4770318021201359E-2</v>
      </c>
      <c r="Y51" s="32">
        <v>6.639004149377592E-2</v>
      </c>
      <c r="Z51" s="33">
        <v>-0.10344827586206895</v>
      </c>
      <c r="AA51" s="31">
        <v>-3.3500837520937798E-3</v>
      </c>
      <c r="AB51" s="32">
        <v>-2.5940337224383936E-2</v>
      </c>
      <c r="AC51" s="33">
        <v>-7.0512820512820484E-2</v>
      </c>
      <c r="AD51" s="31">
        <v>-5.8823529411764719E-2</v>
      </c>
      <c r="AE51" s="32">
        <v>-6.1251664447403487E-2</v>
      </c>
      <c r="AF51" s="39">
        <v>0.13793103448275867</v>
      </c>
      <c r="AG51" s="37">
        <v>7.3214285714285676E-2</v>
      </c>
      <c r="AH51" s="38">
        <v>8.6524822695035475E-2</v>
      </c>
      <c r="AI51" s="39">
        <v>0.1272727272727272</v>
      </c>
      <c r="AJ51" s="37">
        <v>6.9883527454242866E-2</v>
      </c>
      <c r="AK51" s="38">
        <v>8.2245430809399389E-2</v>
      </c>
      <c r="AL51" s="39">
        <v>5.9139784946236507E-2</v>
      </c>
      <c r="AM51" s="37">
        <v>3.1104199066874116E-2</v>
      </c>
      <c r="AN51" s="38">
        <v>3.7394451145958962E-2</v>
      </c>
      <c r="AO51" s="39">
        <v>0.12182741116751261</v>
      </c>
      <c r="AP51" s="37">
        <v>3.167420814479649E-2</v>
      </c>
      <c r="AQ51" s="38">
        <v>5.232558139534893E-2</v>
      </c>
      <c r="AR51" s="39">
        <v>0.2171945701357465</v>
      </c>
      <c r="AS51" s="37">
        <v>8.4795321637426868E-2</v>
      </c>
      <c r="AT51" s="38">
        <v>0.11712707182320448</v>
      </c>
      <c r="AU51" s="39">
        <v>0.11895910780669139</v>
      </c>
      <c r="AV51" s="37">
        <v>5.1212938005390729E-2</v>
      </c>
      <c r="AW51" s="38">
        <v>6.9238377843719112E-2</v>
      </c>
      <c r="AX51" s="39">
        <v>0.29900332225913617</v>
      </c>
      <c r="AY51" s="37">
        <v>5.3846153846153877E-2</v>
      </c>
      <c r="AZ51" s="38">
        <v>0.12210915818686408</v>
      </c>
    </row>
    <row r="52" spans="1:52">
      <c r="A52" s="78" t="s">
        <v>23</v>
      </c>
      <c r="B52" s="98">
        <v>0.37835603857339661</v>
      </c>
      <c r="C52" s="31">
        <v>0.25</v>
      </c>
      <c r="D52" s="98">
        <v>0.27952453717722126</v>
      </c>
      <c r="E52" s="33">
        <v>0</v>
      </c>
      <c r="F52" s="31">
        <v>0.12941176470588234</v>
      </c>
      <c r="G52" s="32">
        <v>9.7345132743362761E-2</v>
      </c>
      <c r="H52" s="98">
        <v>-0.1785714285714286</v>
      </c>
      <c r="I52" s="31">
        <v>7.2916666666666741E-2</v>
      </c>
      <c r="J52" s="99">
        <v>1.6129032258064502E-2</v>
      </c>
      <c r="K52" s="98">
        <v>0.17391304347826098</v>
      </c>
      <c r="L52" s="31">
        <v>9.7087378640776656E-3</v>
      </c>
      <c r="M52" s="99">
        <v>3.9682539682539764E-2</v>
      </c>
      <c r="N52" s="98">
        <v>0</v>
      </c>
      <c r="O52" s="31">
        <v>9.6153846153845812E-3</v>
      </c>
      <c r="P52" s="99">
        <v>7.6335877862594437E-3</v>
      </c>
      <c r="Q52" s="98">
        <v>-0.11111111111111116</v>
      </c>
      <c r="R52" s="31">
        <v>0.18095238095238098</v>
      </c>
      <c r="S52" s="98">
        <v>0.1212121212121211</v>
      </c>
      <c r="T52" s="33">
        <v>0.125</v>
      </c>
      <c r="U52" s="31">
        <v>7.2580645161290258E-2</v>
      </c>
      <c r="V52" s="32">
        <v>8.1081081081081141E-2</v>
      </c>
      <c r="W52" s="33">
        <v>0.33333333333333326</v>
      </c>
      <c r="X52" s="31">
        <v>5.2631578947368363E-2</v>
      </c>
      <c r="Y52" s="32">
        <v>0.10000000000000009</v>
      </c>
      <c r="Z52" s="33">
        <v>8.3333333333333259E-2</v>
      </c>
      <c r="AA52" s="31">
        <v>5.7142857142857162E-2</v>
      </c>
      <c r="AB52" s="32">
        <v>6.25E-2</v>
      </c>
      <c r="AC52" s="33">
        <v>0.15384615384615374</v>
      </c>
      <c r="AD52" s="31">
        <v>0.11486486486486491</v>
      </c>
      <c r="AE52" s="32">
        <v>0.12299465240641716</v>
      </c>
      <c r="AF52" s="39">
        <v>-0.19999999999999996</v>
      </c>
      <c r="AG52" s="37">
        <v>1.2121212121212199E-2</v>
      </c>
      <c r="AH52" s="38">
        <v>-3.3333333333333326E-2</v>
      </c>
      <c r="AI52" s="39">
        <v>8.3333333333333259E-2</v>
      </c>
      <c r="AJ52" s="37">
        <v>0.13173652694610771</v>
      </c>
      <c r="AK52" s="38">
        <v>0.12315270935960587</v>
      </c>
      <c r="AL52" s="39">
        <v>0.10256410256410264</v>
      </c>
      <c r="AM52" s="37">
        <v>-1.0582010582010581E-2</v>
      </c>
      <c r="AN52" s="38">
        <v>8.7719298245614308E-3</v>
      </c>
      <c r="AO52" s="39">
        <v>-0.13953488372093026</v>
      </c>
      <c r="AP52" s="37">
        <v>-1.0695187165775444E-2</v>
      </c>
      <c r="AQ52" s="38">
        <v>-3.4782608695652195E-2</v>
      </c>
      <c r="AR52" s="39">
        <v>-0.10810810810810811</v>
      </c>
      <c r="AS52" s="37">
        <v>-0.13513513513513509</v>
      </c>
      <c r="AT52" s="38">
        <v>-0.13063063063063063</v>
      </c>
      <c r="AU52" s="39">
        <v>0.1212121212121211</v>
      </c>
      <c r="AV52" s="37">
        <v>6.8750000000000089E-2</v>
      </c>
      <c r="AW52" s="38">
        <v>7.7720207253886064E-2</v>
      </c>
      <c r="AX52" s="39">
        <v>0.2432432432432432</v>
      </c>
      <c r="AY52" s="37">
        <v>0.14619883040935666</v>
      </c>
      <c r="AZ52" s="38">
        <v>0.16346153846153855</v>
      </c>
    </row>
    <row r="53" spans="1:52" ht="13.8" thickBot="1">
      <c r="A53" s="80" t="s">
        <v>25</v>
      </c>
      <c r="B53" s="100">
        <v>0.35979723634883065</v>
      </c>
      <c r="C53" s="106">
        <v>0.31841888159266385</v>
      </c>
      <c r="D53" s="100">
        <v>0.33793446778996117</v>
      </c>
      <c r="E53" s="105">
        <v>2.1241145462871369E-3</v>
      </c>
      <c r="F53" s="106">
        <v>2.4130754601887627E-3</v>
      </c>
      <c r="G53" s="107">
        <v>2.2745636527530255E-3</v>
      </c>
      <c r="H53" s="100">
        <v>-1.0656399187157883E-2</v>
      </c>
      <c r="I53" s="106">
        <v>-1.1490446999865789E-2</v>
      </c>
      <c r="J53" s="101">
        <v>-1.1090710830684913E-2</v>
      </c>
      <c r="K53" s="100">
        <v>-1.8780773048460486E-2</v>
      </c>
      <c r="L53" s="106">
        <v>-1.8042567059867287E-2</v>
      </c>
      <c r="M53" s="101">
        <v>-1.8396524263243674E-2</v>
      </c>
      <c r="N53" s="100">
        <v>-4.707437751647614E-3</v>
      </c>
      <c r="O53" s="106">
        <v>-4.0841538518272547E-3</v>
      </c>
      <c r="P53" s="101">
        <v>-4.3828908837789671E-3</v>
      </c>
      <c r="Q53" s="100">
        <v>-1.9321338002656896E-3</v>
      </c>
      <c r="R53" s="106">
        <v>9.4422587364029198E-4</v>
      </c>
      <c r="S53" s="100">
        <v>-4.3395034643700647E-4</v>
      </c>
      <c r="T53" s="130">
        <v>5.0917523694293809E-3</v>
      </c>
      <c r="U53" s="131">
        <v>5.7432463676971857E-3</v>
      </c>
      <c r="V53" s="132">
        <v>5.431558027466421E-3</v>
      </c>
      <c r="W53" s="130">
        <v>2.1979234588955121E-2</v>
      </c>
      <c r="X53" s="131">
        <v>2.1821090962592438E-2</v>
      </c>
      <c r="Y53" s="132">
        <v>2.1896724606948137E-2</v>
      </c>
      <c r="Z53" s="130">
        <v>1.3006007302995837E-2</v>
      </c>
      <c r="AA53" s="131">
        <v>1.2688870690508613E-2</v>
      </c>
      <c r="AB53" s="132">
        <v>1.2840556439762008E-2</v>
      </c>
      <c r="AC53" s="130">
        <v>9.6510692725846337E-3</v>
      </c>
      <c r="AD53" s="131">
        <v>1.2192195928233174E-2</v>
      </c>
      <c r="AE53" s="132">
        <v>1.0976582055513218E-2</v>
      </c>
      <c r="AF53" s="141">
        <v>1.439580794072759E-2</v>
      </c>
      <c r="AG53" s="147">
        <v>1.259843902267721E-2</v>
      </c>
      <c r="AH53" s="148">
        <v>1.3457129756992314E-2</v>
      </c>
      <c r="AI53" s="141">
        <v>1.6509456275958678E-2</v>
      </c>
      <c r="AJ53" s="147">
        <v>1.7609114082089095E-2</v>
      </c>
      <c r="AK53" s="148">
        <v>1.708326735584853E-2</v>
      </c>
      <c r="AL53" s="141">
        <v>1.4165782468680721E-2</v>
      </c>
      <c r="AM53" s="147">
        <v>1.5464049280474512E-2</v>
      </c>
      <c r="AN53" s="148">
        <v>1.4843579718074373E-2</v>
      </c>
      <c r="AO53" s="141">
        <v>1.1058698285672408E-2</v>
      </c>
      <c r="AP53" s="147">
        <v>1.1318633373607279E-2</v>
      </c>
      <c r="AQ53" s="148">
        <v>1.1194487788628527E-2</v>
      </c>
      <c r="AR53" s="141">
        <v>8.4324991603808019E-3</v>
      </c>
      <c r="AS53" s="147">
        <v>9.2007997809728792E-3</v>
      </c>
      <c r="AT53" s="148">
        <v>8.8339069448899465E-3</v>
      </c>
      <c r="AU53" s="141">
        <v>9.6311364741041849E-4</v>
      </c>
      <c r="AV53" s="147">
        <v>2.7457621545190491E-3</v>
      </c>
      <c r="AW53" s="148">
        <v>1.8948182521267842E-3</v>
      </c>
      <c r="AX53" s="141">
        <v>-7.3377995593723044E-3</v>
      </c>
      <c r="AY53" s="147">
        <v>-4.9681904636977858E-3</v>
      </c>
      <c r="AZ53" s="148">
        <v>-6.0982670114632098E-3</v>
      </c>
    </row>
    <row r="54" spans="1:52" ht="13.8" thickTop="1"/>
  </sheetData>
  <mergeCells count="34">
    <mergeCell ref="AX5:AZ5"/>
    <mergeCell ref="AX31:AZ31"/>
    <mergeCell ref="AR5:AT5"/>
    <mergeCell ref="AR31:AT31"/>
    <mergeCell ref="AU5:AW5"/>
    <mergeCell ref="AU31:AW31"/>
    <mergeCell ref="AL5:AN5"/>
    <mergeCell ref="AL31:AN31"/>
    <mergeCell ref="AO5:AQ5"/>
    <mergeCell ref="AO31:AQ31"/>
    <mergeCell ref="AI5:AK5"/>
    <mergeCell ref="AI31:AK31"/>
    <mergeCell ref="AF5:AH5"/>
    <mergeCell ref="AF31:AH31"/>
    <mergeCell ref="H31:J31"/>
    <mergeCell ref="N5:P5"/>
    <mergeCell ref="N31:P31"/>
    <mergeCell ref="K5:M5"/>
    <mergeCell ref="W5:Y5"/>
    <mergeCell ref="W31:Y31"/>
    <mergeCell ref="T5:V5"/>
    <mergeCell ref="T31:V31"/>
    <mergeCell ref="Q31:S31"/>
    <mergeCell ref="H5:J5"/>
    <mergeCell ref="Q5:S5"/>
    <mergeCell ref="K31:M31"/>
    <mergeCell ref="B31:D31"/>
    <mergeCell ref="B5:D5"/>
    <mergeCell ref="E5:G5"/>
    <mergeCell ref="E31:G31"/>
    <mergeCell ref="AC5:AE5"/>
    <mergeCell ref="AC31:AE31"/>
    <mergeCell ref="Z5:AB5"/>
    <mergeCell ref="Z31:AB31"/>
  </mergeCells>
  <phoneticPr fontId="6" type="noConversion"/>
  <conditionalFormatting sqref="S33:S52 M33:M52 P33:P52">
    <cfRule type="cellIs" priority="1" stopIfTrue="1" operator="lessThan">
      <formula>0</formula>
    </cfRule>
    <cfRule type="cellIs" priority="2" stopIfTrue="1" operator="greaterThan">
      <formula>0</formula>
    </cfRule>
  </conditionalFormatting>
  <pageMargins left="0.70866141732283472" right="0.70866141732283472" top="0.74803149606299213" bottom="0.74803149606299213" header="0.31496062992125984" footer="0.31496062992125984"/>
  <pageSetup paperSize="9" scale="69" orientation="landscape" r:id="rId1"/>
  <headerFooter>
    <oddFooter>&amp;RAustralian Prudential Regulation Authority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F54"/>
  <sheetViews>
    <sheetView showGridLines="0" zoomScaleNormal="100" zoomScaleSheetLayoutView="100" workbookViewId="0"/>
  </sheetViews>
  <sheetFormatPr defaultColWidth="10.6640625" defaultRowHeight="13.2"/>
  <cols>
    <col min="1" max="1" width="11" style="10" customWidth="1"/>
    <col min="2" max="26" width="11" style="10" hidden="1" customWidth="1"/>
    <col min="27" max="28" width="10.6640625" style="10" hidden="1" customWidth="1"/>
    <col min="29" max="29" width="11" style="10" hidden="1" customWidth="1"/>
    <col min="30" max="31" width="10.6640625" style="10" hidden="1" customWidth="1"/>
    <col min="32" max="32" width="11" style="10" hidden="1" customWidth="1"/>
    <col min="33" max="34" width="10.6640625" style="10" hidden="1" customWidth="1"/>
    <col min="35" max="35" width="11" style="10" hidden="1" customWidth="1"/>
    <col min="36" max="37" width="10.6640625" style="10" hidden="1" customWidth="1"/>
    <col min="38" max="38" width="11" style="10" customWidth="1"/>
    <col min="39" max="40" width="10.6640625" style="10" customWidth="1"/>
    <col min="41" max="41" width="11" style="10" customWidth="1"/>
    <col min="42" max="46" width="10.6640625" style="10" customWidth="1"/>
    <col min="47" max="47" width="11" style="10" customWidth="1"/>
    <col min="48" max="49" width="10.6640625" style="10" customWidth="1"/>
    <col min="50" max="50" width="11" style="10" customWidth="1"/>
    <col min="51" max="52" width="10.6640625" style="10" customWidth="1"/>
    <col min="79" max="16384" width="10.6640625" style="10"/>
  </cols>
  <sheetData>
    <row r="1" spans="1:84" s="40" customFormat="1" ht="17.399999999999999">
      <c r="A1" s="184" t="s">
        <v>77</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2"/>
      <c r="AJ1" s="211"/>
      <c r="AK1" s="211"/>
      <c r="AL1" s="215"/>
      <c r="AM1" s="211"/>
      <c r="AN1" s="211"/>
      <c r="AO1" s="212"/>
      <c r="AP1" s="211"/>
      <c r="AQ1" s="211"/>
      <c r="AR1" s="285"/>
      <c r="AS1" s="211"/>
      <c r="AT1" s="211"/>
      <c r="AU1" s="285"/>
      <c r="AV1" s="211"/>
      <c r="AW1" s="211"/>
      <c r="AX1" s="302" t="s">
        <v>88</v>
      </c>
      <c r="AY1" s="211"/>
      <c r="AZ1" s="211"/>
      <c r="BA1"/>
      <c r="BB1"/>
      <c r="BC1"/>
      <c r="BD1"/>
      <c r="BE1"/>
      <c r="BF1"/>
      <c r="BG1"/>
      <c r="BH1"/>
      <c r="BI1"/>
      <c r="BJ1"/>
      <c r="BK1"/>
      <c r="BL1"/>
      <c r="BM1"/>
      <c r="BN1"/>
      <c r="BO1"/>
      <c r="BP1"/>
      <c r="BQ1"/>
      <c r="BR1"/>
      <c r="BS1"/>
      <c r="BT1"/>
      <c r="BU1"/>
      <c r="BV1"/>
      <c r="BW1"/>
      <c r="BX1"/>
      <c r="BY1"/>
      <c r="BZ1"/>
    </row>
    <row r="2" spans="1:84">
      <c r="A2" s="5" t="s">
        <v>50</v>
      </c>
      <c r="C2" s="13"/>
      <c r="D2" s="57"/>
      <c r="E2" s="14"/>
      <c r="F2" s="57"/>
      <c r="G2" s="57"/>
      <c r="H2" s="57"/>
      <c r="I2" s="57"/>
      <c r="J2" s="57"/>
      <c r="K2" s="57"/>
      <c r="L2" s="57"/>
      <c r="M2" s="57"/>
      <c r="N2" s="57"/>
      <c r="O2" s="57"/>
      <c r="P2" s="57"/>
      <c r="Q2" s="57"/>
      <c r="R2" s="115"/>
      <c r="S2"/>
      <c r="T2" s="57"/>
      <c r="U2" s="115"/>
      <c r="V2"/>
      <c r="W2" s="57"/>
      <c r="X2" s="115"/>
      <c r="Y2"/>
      <c r="Z2" s="57"/>
      <c r="AA2" s="115"/>
      <c r="AB2"/>
      <c r="AC2" s="57"/>
      <c r="AD2" s="115"/>
      <c r="AE2"/>
      <c r="AF2" s="57"/>
      <c r="AG2" s="115"/>
      <c r="AH2"/>
      <c r="AI2" s="172"/>
      <c r="AJ2" s="115"/>
      <c r="AK2"/>
      <c r="AL2" s="172"/>
      <c r="AM2" s="115"/>
      <c r="AN2"/>
      <c r="AO2" s="172"/>
      <c r="AP2" s="115"/>
      <c r="AQ2"/>
      <c r="AR2"/>
      <c r="AS2"/>
      <c r="AT2"/>
      <c r="AU2" s="172"/>
      <c r="AV2" s="115"/>
      <c r="AW2"/>
      <c r="AX2" s="172"/>
      <c r="AY2" s="115"/>
      <c r="AZ2"/>
    </row>
    <row r="3" spans="1:84">
      <c r="A3" s="65" t="s">
        <v>78</v>
      </c>
      <c r="B3" s="4"/>
      <c r="C3" s="4"/>
      <c r="E3" s="4"/>
      <c r="F3" s="4"/>
      <c r="G3" s="4"/>
      <c r="H3" s="4"/>
      <c r="I3" s="4"/>
      <c r="J3" s="4"/>
      <c r="K3" s="4"/>
      <c r="L3" s="4"/>
      <c r="M3" s="4"/>
      <c r="N3" s="4"/>
      <c r="O3" s="4"/>
      <c r="P3" s="4"/>
      <c r="Q3" s="4"/>
      <c r="R3" s="115"/>
      <c r="S3"/>
      <c r="T3" s="4"/>
      <c r="U3" s="115"/>
      <c r="V3"/>
      <c r="W3" s="4"/>
      <c r="X3" s="115"/>
      <c r="Y3"/>
      <c r="Z3" s="4"/>
      <c r="AA3" s="115"/>
      <c r="AB3"/>
      <c r="AC3" s="4"/>
      <c r="AD3" s="115"/>
      <c r="AE3"/>
      <c r="AF3" s="4"/>
      <c r="AG3" s="115"/>
      <c r="AH3"/>
      <c r="AI3" s="4"/>
      <c r="AJ3" s="115"/>
      <c r="AK3"/>
      <c r="AL3" s="4"/>
      <c r="AM3" s="115"/>
      <c r="AN3"/>
      <c r="AO3" s="4"/>
      <c r="AP3" s="115"/>
      <c r="AQ3"/>
      <c r="AR3"/>
      <c r="AS3"/>
      <c r="AT3"/>
      <c r="AU3" s="4"/>
      <c r="AV3" s="115"/>
      <c r="AW3"/>
      <c r="AX3" s="4"/>
      <c r="AY3" s="115"/>
      <c r="AZ3"/>
    </row>
    <row r="4" spans="1:84" ht="6.9" customHeight="1" thickBot="1">
      <c r="A4" s="16" t="s">
        <v>4</v>
      </c>
      <c r="B4" s="4" t="s">
        <v>4</v>
      </c>
      <c r="C4" s="18"/>
      <c r="D4" s="4"/>
      <c r="E4" s="4"/>
      <c r="F4" s="4"/>
      <c r="G4" s="4"/>
      <c r="H4" s="4"/>
      <c r="I4" s="4"/>
      <c r="J4" s="4"/>
      <c r="K4" s="4"/>
      <c r="L4" s="4"/>
      <c r="M4" s="4"/>
      <c r="N4" s="4"/>
      <c r="O4" s="4"/>
      <c r="P4" s="4"/>
      <c r="Q4" s="111"/>
      <c r="R4" s="112"/>
      <c r="S4"/>
      <c r="T4" s="111"/>
      <c r="U4" s="112"/>
      <c r="V4"/>
      <c r="W4" s="111"/>
      <c r="X4" s="112"/>
      <c r="Y4"/>
      <c r="Z4" s="111"/>
      <c r="AA4" s="112"/>
      <c r="AB4"/>
      <c r="AC4" s="111"/>
      <c r="AD4" s="112"/>
      <c r="AE4"/>
      <c r="AF4" s="111"/>
      <c r="AG4" s="112"/>
      <c r="AH4"/>
      <c r="AI4" s="111"/>
      <c r="AJ4" s="112"/>
      <c r="AK4"/>
      <c r="AL4" s="111"/>
      <c r="AM4" s="112"/>
      <c r="AN4"/>
      <c r="AO4" s="111"/>
      <c r="AP4" s="112"/>
      <c r="AQ4"/>
      <c r="AR4"/>
      <c r="AS4"/>
      <c r="AT4"/>
      <c r="AU4" s="111"/>
      <c r="AV4" s="112"/>
      <c r="AW4"/>
      <c r="AX4" s="111"/>
      <c r="AY4" s="112"/>
      <c r="AZ4"/>
    </row>
    <row r="5" spans="1:84" ht="14.1" customHeight="1" thickTop="1">
      <c r="A5" s="19" t="s">
        <v>4</v>
      </c>
      <c r="B5" s="343">
        <v>35429</v>
      </c>
      <c r="C5" s="341"/>
      <c r="D5" s="342"/>
      <c r="E5" s="343">
        <v>35794</v>
      </c>
      <c r="F5" s="341"/>
      <c r="G5" s="342"/>
      <c r="H5" s="341">
        <v>36159</v>
      </c>
      <c r="I5" s="341"/>
      <c r="J5" s="342"/>
      <c r="K5" s="341">
        <v>36524</v>
      </c>
      <c r="L5" s="341"/>
      <c r="M5" s="342"/>
      <c r="N5" s="341">
        <v>36890</v>
      </c>
      <c r="O5" s="341"/>
      <c r="P5" s="342"/>
      <c r="Q5" s="341">
        <v>37255</v>
      </c>
      <c r="R5" s="341"/>
      <c r="S5" s="342"/>
      <c r="T5" s="341">
        <v>37620</v>
      </c>
      <c r="U5" s="341"/>
      <c r="V5" s="342"/>
      <c r="W5" s="341">
        <v>37985</v>
      </c>
      <c r="X5" s="341"/>
      <c r="Y5" s="342"/>
      <c r="Z5" s="341">
        <v>38351</v>
      </c>
      <c r="AA5" s="341"/>
      <c r="AB5" s="342"/>
      <c r="AC5" s="341">
        <v>38716</v>
      </c>
      <c r="AD5" s="341"/>
      <c r="AE5" s="342"/>
      <c r="AF5" s="341">
        <v>39081</v>
      </c>
      <c r="AG5" s="341"/>
      <c r="AH5" s="342"/>
      <c r="AI5" s="338">
        <v>39446</v>
      </c>
      <c r="AJ5" s="336"/>
      <c r="AK5" s="337"/>
      <c r="AL5" s="338">
        <v>39812</v>
      </c>
      <c r="AM5" s="336"/>
      <c r="AN5" s="337"/>
      <c r="AO5" s="338">
        <v>40177</v>
      </c>
      <c r="AP5" s="336"/>
      <c r="AQ5" s="337"/>
      <c r="AR5" s="338">
        <v>40542</v>
      </c>
      <c r="AS5" s="336"/>
      <c r="AT5" s="337"/>
      <c r="AU5" s="338">
        <v>40907</v>
      </c>
      <c r="AV5" s="336"/>
      <c r="AW5" s="337"/>
      <c r="AX5" s="338">
        <v>41273</v>
      </c>
      <c r="AY5" s="336"/>
      <c r="AZ5" s="337"/>
    </row>
    <row r="6" spans="1:84">
      <c r="A6" s="20" t="s">
        <v>5</v>
      </c>
      <c r="B6" s="23" t="s">
        <v>26</v>
      </c>
      <c r="C6" s="21" t="s">
        <v>27</v>
      </c>
      <c r="D6" s="22" t="s">
        <v>25</v>
      </c>
      <c r="E6" s="69" t="s">
        <v>26</v>
      </c>
      <c r="F6" s="63" t="s">
        <v>27</v>
      </c>
      <c r="G6" s="68" t="s">
        <v>25</v>
      </c>
      <c r="H6" s="63" t="s">
        <v>26</v>
      </c>
      <c r="I6" s="63" t="s">
        <v>27</v>
      </c>
      <c r="J6" s="68" t="s">
        <v>25</v>
      </c>
      <c r="K6" s="63" t="s">
        <v>26</v>
      </c>
      <c r="L6" s="63" t="s">
        <v>27</v>
      </c>
      <c r="M6" s="68" t="s">
        <v>25</v>
      </c>
      <c r="N6" s="63" t="s">
        <v>26</v>
      </c>
      <c r="O6" s="63" t="s">
        <v>27</v>
      </c>
      <c r="P6" s="68" t="s">
        <v>25</v>
      </c>
      <c r="Q6" s="63" t="s">
        <v>26</v>
      </c>
      <c r="R6" s="63" t="s">
        <v>27</v>
      </c>
      <c r="S6" s="68" t="s">
        <v>25</v>
      </c>
      <c r="T6" s="63" t="s">
        <v>26</v>
      </c>
      <c r="U6" s="63" t="s">
        <v>27</v>
      </c>
      <c r="V6" s="68" t="s">
        <v>25</v>
      </c>
      <c r="W6" s="63" t="s">
        <v>26</v>
      </c>
      <c r="X6" s="63" t="s">
        <v>27</v>
      </c>
      <c r="Y6" s="68" t="s">
        <v>25</v>
      </c>
      <c r="Z6" s="63" t="s">
        <v>26</v>
      </c>
      <c r="AA6" s="63" t="s">
        <v>27</v>
      </c>
      <c r="AB6" s="68" t="s">
        <v>25</v>
      </c>
      <c r="AC6" s="63" t="s">
        <v>26</v>
      </c>
      <c r="AD6" s="63" t="s">
        <v>27</v>
      </c>
      <c r="AE6" s="68" t="s">
        <v>25</v>
      </c>
      <c r="AF6" s="63" t="s">
        <v>26</v>
      </c>
      <c r="AG6" s="63" t="s">
        <v>27</v>
      </c>
      <c r="AH6" s="68" t="s">
        <v>25</v>
      </c>
      <c r="AI6" s="63" t="s">
        <v>26</v>
      </c>
      <c r="AJ6" s="63" t="s">
        <v>27</v>
      </c>
      <c r="AK6" s="68" t="s">
        <v>25</v>
      </c>
      <c r="AL6" s="63" t="s">
        <v>26</v>
      </c>
      <c r="AM6" s="63" t="s">
        <v>27</v>
      </c>
      <c r="AN6" s="68" t="s">
        <v>25</v>
      </c>
      <c r="AO6" s="63" t="s">
        <v>26</v>
      </c>
      <c r="AP6" s="63" t="s">
        <v>27</v>
      </c>
      <c r="AQ6" s="68" t="s">
        <v>25</v>
      </c>
      <c r="AR6" s="63" t="s">
        <v>26</v>
      </c>
      <c r="AS6" s="63" t="s">
        <v>27</v>
      </c>
      <c r="AT6" s="68" t="s">
        <v>25</v>
      </c>
      <c r="AU6" s="63" t="s">
        <v>26</v>
      </c>
      <c r="AV6" s="63" t="s">
        <v>27</v>
      </c>
      <c r="AW6" s="68" t="s">
        <v>25</v>
      </c>
      <c r="AX6" s="63" t="s">
        <v>26</v>
      </c>
      <c r="AY6" s="63" t="s">
        <v>27</v>
      </c>
      <c r="AZ6" s="68" t="s">
        <v>25</v>
      </c>
      <c r="CA6" s="63" t="s">
        <v>26</v>
      </c>
      <c r="CB6" s="63" t="s">
        <v>27</v>
      </c>
      <c r="CC6" s="68" t="s">
        <v>25</v>
      </c>
      <c r="CD6" s="63" t="s">
        <v>26</v>
      </c>
      <c r="CE6" s="63" t="s">
        <v>27</v>
      </c>
      <c r="CF6" s="68" t="s">
        <v>25</v>
      </c>
    </row>
    <row r="7" spans="1:84" s="64" customFormat="1" ht="14.1" customHeight="1">
      <c r="A7" s="78" t="s">
        <v>6</v>
      </c>
      <c r="B7" s="77">
        <v>2792</v>
      </c>
      <c r="C7" s="24">
        <v>2566</v>
      </c>
      <c r="D7" s="75">
        <v>5358</v>
      </c>
      <c r="E7" s="76">
        <v>2614</v>
      </c>
      <c r="F7" s="24">
        <v>2337</v>
      </c>
      <c r="G7" s="74">
        <v>4951</v>
      </c>
      <c r="H7" s="77">
        <v>2400</v>
      </c>
      <c r="I7" s="24">
        <v>2231</v>
      </c>
      <c r="J7" s="74">
        <v>4631</v>
      </c>
      <c r="K7" s="77">
        <v>2305</v>
      </c>
      <c r="L7" s="24">
        <v>2183</v>
      </c>
      <c r="M7" s="74">
        <v>4488</v>
      </c>
      <c r="N7" s="77">
        <v>2262</v>
      </c>
      <c r="O7" s="24">
        <v>2182</v>
      </c>
      <c r="P7" s="74">
        <v>4444</v>
      </c>
      <c r="Q7" s="77">
        <v>2262</v>
      </c>
      <c r="R7" s="24">
        <v>2136</v>
      </c>
      <c r="S7" s="74">
        <v>4398</v>
      </c>
      <c r="T7" s="77">
        <v>2274</v>
      </c>
      <c r="U7" s="24">
        <v>2183</v>
      </c>
      <c r="V7" s="74">
        <v>4457</v>
      </c>
      <c r="W7" s="125">
        <v>2524</v>
      </c>
      <c r="X7" s="34">
        <v>2372</v>
      </c>
      <c r="Y7" s="74">
        <v>4896</v>
      </c>
      <c r="Z7" s="125">
        <v>2650</v>
      </c>
      <c r="AA7" s="125">
        <v>2532</v>
      </c>
      <c r="AB7" s="74">
        <v>5182</v>
      </c>
      <c r="AC7" s="125">
        <v>2820</v>
      </c>
      <c r="AD7" s="125">
        <v>2718</v>
      </c>
      <c r="AE7" s="74">
        <v>5538</v>
      </c>
      <c r="AF7" s="125">
        <v>2926</v>
      </c>
      <c r="AG7" s="125">
        <v>2813</v>
      </c>
      <c r="AH7" s="74">
        <v>5739</v>
      </c>
      <c r="AI7" s="125">
        <v>3149</v>
      </c>
      <c r="AJ7" s="125">
        <v>2953</v>
      </c>
      <c r="AK7" s="74">
        <v>6102</v>
      </c>
      <c r="AL7" s="125">
        <v>3290</v>
      </c>
      <c r="AM7" s="125">
        <v>3080</v>
      </c>
      <c r="AN7" s="74">
        <v>6370</v>
      </c>
      <c r="AO7" s="125">
        <v>3370</v>
      </c>
      <c r="AP7" s="125">
        <v>3262</v>
      </c>
      <c r="AQ7" s="74">
        <v>6632</v>
      </c>
      <c r="AR7" s="125">
        <v>3405</v>
      </c>
      <c r="AS7" s="125">
        <v>3292</v>
      </c>
      <c r="AT7" s="74">
        <v>6697</v>
      </c>
      <c r="AU7" s="125">
        <v>3571</v>
      </c>
      <c r="AV7" s="125">
        <v>3448</v>
      </c>
      <c r="AW7" s="74">
        <v>7019</v>
      </c>
      <c r="AX7" s="125">
        <v>3568</v>
      </c>
      <c r="AY7" s="125">
        <v>3403</v>
      </c>
      <c r="AZ7" s="74">
        <v>6971</v>
      </c>
      <c r="BA7"/>
      <c r="BB7"/>
      <c r="BC7"/>
      <c r="BD7"/>
      <c r="BE7"/>
      <c r="BF7"/>
      <c r="BG7"/>
      <c r="BH7"/>
      <c r="BI7"/>
      <c r="BJ7"/>
      <c r="BK7"/>
      <c r="BL7"/>
      <c r="BM7"/>
      <c r="BN7"/>
      <c r="BO7"/>
      <c r="BP7"/>
      <c r="BQ7"/>
      <c r="BR7"/>
      <c r="BS7"/>
      <c r="BT7"/>
      <c r="BU7"/>
      <c r="BV7"/>
      <c r="BW7"/>
      <c r="BX7"/>
      <c r="BY7"/>
      <c r="BZ7"/>
      <c r="CA7" s="125">
        <v>-3290</v>
      </c>
      <c r="CB7" s="125">
        <v>-3080</v>
      </c>
      <c r="CC7" s="125">
        <v>-6370</v>
      </c>
      <c r="CD7" s="125">
        <v>-3370</v>
      </c>
      <c r="CE7" s="125">
        <v>-3262</v>
      </c>
      <c r="CF7" s="125">
        <v>-6632</v>
      </c>
    </row>
    <row r="8" spans="1:84" s="64" customFormat="1" ht="14.1" customHeight="1">
      <c r="A8" s="79" t="s">
        <v>7</v>
      </c>
      <c r="B8" s="77">
        <v>3159</v>
      </c>
      <c r="C8" s="24">
        <v>3062</v>
      </c>
      <c r="D8" s="75">
        <v>6221</v>
      </c>
      <c r="E8" s="76">
        <v>2987</v>
      </c>
      <c r="F8" s="24">
        <v>2852</v>
      </c>
      <c r="G8" s="74">
        <v>5839</v>
      </c>
      <c r="H8" s="77">
        <v>2771</v>
      </c>
      <c r="I8" s="24">
        <v>2626</v>
      </c>
      <c r="J8" s="74">
        <v>5397</v>
      </c>
      <c r="K8" s="77">
        <v>2661</v>
      </c>
      <c r="L8" s="24">
        <v>2460</v>
      </c>
      <c r="M8" s="74">
        <v>5121</v>
      </c>
      <c r="N8" s="77">
        <v>2582</v>
      </c>
      <c r="O8" s="24">
        <v>2331</v>
      </c>
      <c r="P8" s="74">
        <v>4913</v>
      </c>
      <c r="Q8" s="77">
        <v>2464</v>
      </c>
      <c r="R8" s="24">
        <v>2326</v>
      </c>
      <c r="S8" s="74">
        <v>4790</v>
      </c>
      <c r="T8" s="77">
        <v>2457</v>
      </c>
      <c r="U8" s="24">
        <v>2339</v>
      </c>
      <c r="V8" s="74">
        <v>4796</v>
      </c>
      <c r="W8" s="125">
        <v>2570</v>
      </c>
      <c r="X8" s="34">
        <v>2454</v>
      </c>
      <c r="Y8" s="74">
        <v>5024</v>
      </c>
      <c r="Z8" s="125">
        <v>2667</v>
      </c>
      <c r="AA8" s="125">
        <v>2628</v>
      </c>
      <c r="AB8" s="74">
        <v>5295</v>
      </c>
      <c r="AC8" s="125">
        <v>2750</v>
      </c>
      <c r="AD8" s="125">
        <v>2703</v>
      </c>
      <c r="AE8" s="74">
        <v>5453</v>
      </c>
      <c r="AF8" s="125">
        <v>2852</v>
      </c>
      <c r="AG8" s="125">
        <v>2832</v>
      </c>
      <c r="AH8" s="74">
        <v>5684</v>
      </c>
      <c r="AI8" s="125">
        <v>2951</v>
      </c>
      <c r="AJ8" s="125">
        <v>2899</v>
      </c>
      <c r="AK8" s="74">
        <v>5850</v>
      </c>
      <c r="AL8" s="125">
        <v>3193</v>
      </c>
      <c r="AM8" s="125">
        <v>3077</v>
      </c>
      <c r="AN8" s="74">
        <v>6270</v>
      </c>
      <c r="AO8" s="125">
        <v>3368</v>
      </c>
      <c r="AP8" s="125">
        <v>3172</v>
      </c>
      <c r="AQ8" s="74">
        <v>6540</v>
      </c>
      <c r="AR8" s="125">
        <v>3475</v>
      </c>
      <c r="AS8" s="125">
        <v>3360</v>
      </c>
      <c r="AT8" s="74">
        <v>6835</v>
      </c>
      <c r="AU8" s="125">
        <v>3620</v>
      </c>
      <c r="AV8" s="125">
        <v>3406</v>
      </c>
      <c r="AW8" s="74">
        <v>7026</v>
      </c>
      <c r="AX8" s="125">
        <v>3787</v>
      </c>
      <c r="AY8" s="125">
        <v>3557</v>
      </c>
      <c r="AZ8" s="74">
        <v>7344</v>
      </c>
      <c r="BA8"/>
      <c r="BB8"/>
      <c r="BC8"/>
      <c r="BD8"/>
      <c r="BE8"/>
      <c r="BF8"/>
      <c r="BG8"/>
      <c r="BH8"/>
      <c r="BI8"/>
      <c r="BJ8"/>
      <c r="BK8"/>
      <c r="BL8"/>
      <c r="BM8"/>
      <c r="BN8"/>
      <c r="BO8"/>
      <c r="BP8"/>
      <c r="BQ8"/>
      <c r="BR8"/>
      <c r="BS8"/>
      <c r="BT8"/>
      <c r="BU8"/>
      <c r="BV8"/>
      <c r="BW8"/>
      <c r="BX8"/>
      <c r="BY8"/>
      <c r="BZ8"/>
      <c r="CA8" s="125">
        <v>-3193</v>
      </c>
      <c r="CB8" s="125">
        <v>-3077</v>
      </c>
      <c r="CC8" s="125">
        <v>-6270</v>
      </c>
      <c r="CD8" s="125">
        <v>-3368</v>
      </c>
      <c r="CE8" s="125">
        <v>-3172</v>
      </c>
      <c r="CF8" s="125">
        <v>-6540</v>
      </c>
    </row>
    <row r="9" spans="1:84" s="64" customFormat="1" ht="14.1" customHeight="1">
      <c r="A9" s="78" t="s">
        <v>8</v>
      </c>
      <c r="B9" s="77">
        <v>3233</v>
      </c>
      <c r="C9" s="24">
        <v>3077</v>
      </c>
      <c r="D9" s="75">
        <v>6310</v>
      </c>
      <c r="E9" s="76">
        <v>3029</v>
      </c>
      <c r="F9" s="24">
        <v>2899</v>
      </c>
      <c r="G9" s="74">
        <v>5928</v>
      </c>
      <c r="H9" s="77">
        <v>2939</v>
      </c>
      <c r="I9" s="24">
        <v>2852</v>
      </c>
      <c r="J9" s="74">
        <v>5791</v>
      </c>
      <c r="K9" s="77">
        <v>2779</v>
      </c>
      <c r="L9" s="24">
        <v>2686</v>
      </c>
      <c r="M9" s="74">
        <v>5465</v>
      </c>
      <c r="N9" s="77">
        <v>2703</v>
      </c>
      <c r="O9" s="24">
        <v>2681</v>
      </c>
      <c r="P9" s="74">
        <v>5384</v>
      </c>
      <c r="Q9" s="77">
        <v>2701</v>
      </c>
      <c r="R9" s="24">
        <v>2575</v>
      </c>
      <c r="S9" s="74">
        <v>5276</v>
      </c>
      <c r="T9" s="77">
        <v>2715</v>
      </c>
      <c r="U9" s="24">
        <v>2568</v>
      </c>
      <c r="V9" s="74">
        <v>5283</v>
      </c>
      <c r="W9" s="125">
        <v>2755</v>
      </c>
      <c r="X9" s="34">
        <v>2613</v>
      </c>
      <c r="Y9" s="74">
        <v>5368</v>
      </c>
      <c r="Z9" s="125">
        <v>2903</v>
      </c>
      <c r="AA9" s="125">
        <v>2652</v>
      </c>
      <c r="AB9" s="74">
        <v>5555</v>
      </c>
      <c r="AC9" s="125">
        <v>2976</v>
      </c>
      <c r="AD9" s="125">
        <v>2723</v>
      </c>
      <c r="AE9" s="74">
        <v>5699</v>
      </c>
      <c r="AF9" s="125">
        <v>2985</v>
      </c>
      <c r="AG9" s="125">
        <v>2793</v>
      </c>
      <c r="AH9" s="74">
        <v>5778</v>
      </c>
      <c r="AI9" s="125">
        <v>3045</v>
      </c>
      <c r="AJ9" s="125">
        <v>2845</v>
      </c>
      <c r="AK9" s="74">
        <v>5890</v>
      </c>
      <c r="AL9" s="125">
        <v>3120</v>
      </c>
      <c r="AM9" s="125">
        <v>3003</v>
      </c>
      <c r="AN9" s="74">
        <v>6123</v>
      </c>
      <c r="AO9" s="125">
        <v>3134</v>
      </c>
      <c r="AP9" s="125">
        <v>3119</v>
      </c>
      <c r="AQ9" s="74">
        <v>6253</v>
      </c>
      <c r="AR9" s="125">
        <v>3212</v>
      </c>
      <c r="AS9" s="125">
        <v>3075</v>
      </c>
      <c r="AT9" s="74">
        <v>6287</v>
      </c>
      <c r="AU9" s="125">
        <v>3283</v>
      </c>
      <c r="AV9" s="125">
        <v>3174</v>
      </c>
      <c r="AW9" s="74">
        <v>6457</v>
      </c>
      <c r="AX9" s="125">
        <v>3275</v>
      </c>
      <c r="AY9" s="125">
        <v>3185</v>
      </c>
      <c r="AZ9" s="74">
        <v>6460</v>
      </c>
      <c r="BA9"/>
      <c r="BB9"/>
      <c r="BC9"/>
      <c r="BD9"/>
      <c r="BE9"/>
      <c r="BF9"/>
      <c r="BG9"/>
      <c r="BH9"/>
      <c r="BI9"/>
      <c r="BJ9"/>
      <c r="BK9"/>
      <c r="BL9"/>
      <c r="BM9"/>
      <c r="BN9"/>
      <c r="BO9"/>
      <c r="BP9"/>
      <c r="BQ9"/>
      <c r="BR9"/>
      <c r="BS9"/>
      <c r="BT9"/>
      <c r="BU9"/>
      <c r="BV9"/>
      <c r="BW9"/>
      <c r="BX9"/>
      <c r="BY9"/>
      <c r="BZ9"/>
      <c r="CA9" s="125">
        <v>-3120</v>
      </c>
      <c r="CB9" s="125">
        <v>-3003</v>
      </c>
      <c r="CC9" s="125">
        <v>-6123</v>
      </c>
      <c r="CD9" s="125">
        <v>-3134</v>
      </c>
      <c r="CE9" s="125">
        <v>-3119</v>
      </c>
      <c r="CF9" s="125">
        <v>-6253</v>
      </c>
    </row>
    <row r="10" spans="1:84" s="64" customFormat="1" ht="14.1" customHeight="1">
      <c r="A10" s="78" t="s">
        <v>9</v>
      </c>
      <c r="B10" s="77">
        <v>2658</v>
      </c>
      <c r="C10" s="24">
        <v>2622</v>
      </c>
      <c r="D10" s="75">
        <v>5280</v>
      </c>
      <c r="E10" s="76">
        <v>2785</v>
      </c>
      <c r="F10" s="24">
        <v>2694</v>
      </c>
      <c r="G10" s="74">
        <v>5479</v>
      </c>
      <c r="H10" s="77">
        <v>2776</v>
      </c>
      <c r="I10" s="24">
        <v>2643</v>
      </c>
      <c r="J10" s="74">
        <v>5419</v>
      </c>
      <c r="K10" s="77">
        <v>2734</v>
      </c>
      <c r="L10" s="24">
        <v>2555</v>
      </c>
      <c r="M10" s="74">
        <v>5289</v>
      </c>
      <c r="N10" s="77">
        <v>2689</v>
      </c>
      <c r="O10" s="24">
        <v>2481</v>
      </c>
      <c r="P10" s="74">
        <v>5170</v>
      </c>
      <c r="Q10" s="77">
        <v>2685</v>
      </c>
      <c r="R10" s="24">
        <v>2513</v>
      </c>
      <c r="S10" s="74">
        <v>5198</v>
      </c>
      <c r="T10" s="77">
        <v>2642</v>
      </c>
      <c r="U10" s="24">
        <v>2534</v>
      </c>
      <c r="V10" s="74">
        <v>5176</v>
      </c>
      <c r="W10" s="125">
        <v>2790</v>
      </c>
      <c r="X10" s="34">
        <v>2641</v>
      </c>
      <c r="Y10" s="74">
        <v>5431</v>
      </c>
      <c r="Z10" s="125">
        <v>2834</v>
      </c>
      <c r="AA10" s="125">
        <v>2738</v>
      </c>
      <c r="AB10" s="74">
        <v>5572</v>
      </c>
      <c r="AC10" s="125">
        <v>2916</v>
      </c>
      <c r="AD10" s="125">
        <v>2810</v>
      </c>
      <c r="AE10" s="74">
        <v>5726</v>
      </c>
      <c r="AF10" s="125">
        <v>3059</v>
      </c>
      <c r="AG10" s="125">
        <v>2930</v>
      </c>
      <c r="AH10" s="74">
        <v>5989</v>
      </c>
      <c r="AI10" s="125">
        <v>3129</v>
      </c>
      <c r="AJ10" s="125">
        <v>2941</v>
      </c>
      <c r="AK10" s="74">
        <v>6070</v>
      </c>
      <c r="AL10" s="125">
        <v>3189</v>
      </c>
      <c r="AM10" s="125">
        <v>2990</v>
      </c>
      <c r="AN10" s="74">
        <v>6179</v>
      </c>
      <c r="AO10" s="125">
        <v>3297</v>
      </c>
      <c r="AP10" s="125">
        <v>3014</v>
      </c>
      <c r="AQ10" s="74">
        <v>6311</v>
      </c>
      <c r="AR10" s="125">
        <v>3301</v>
      </c>
      <c r="AS10" s="125">
        <v>3003</v>
      </c>
      <c r="AT10" s="74">
        <v>6304</v>
      </c>
      <c r="AU10" s="125">
        <v>3192</v>
      </c>
      <c r="AV10" s="125">
        <v>3041</v>
      </c>
      <c r="AW10" s="74">
        <v>6233</v>
      </c>
      <c r="AX10" s="125">
        <v>3215</v>
      </c>
      <c r="AY10" s="125">
        <v>2992</v>
      </c>
      <c r="AZ10" s="74">
        <v>6207</v>
      </c>
      <c r="BA10"/>
      <c r="BB10"/>
      <c r="BC10"/>
      <c r="BD10"/>
      <c r="BE10"/>
      <c r="BF10"/>
      <c r="BG10"/>
      <c r="BH10"/>
      <c r="BI10"/>
      <c r="BJ10"/>
      <c r="BK10"/>
      <c r="BL10"/>
      <c r="BM10"/>
      <c r="BN10"/>
      <c r="BO10"/>
      <c r="BP10"/>
      <c r="BQ10"/>
      <c r="BR10"/>
      <c r="BS10"/>
      <c r="BT10"/>
      <c r="BU10"/>
      <c r="BV10"/>
      <c r="BW10"/>
      <c r="BX10"/>
      <c r="BY10"/>
      <c r="BZ10"/>
      <c r="CA10" s="125">
        <v>-3189</v>
      </c>
      <c r="CB10" s="125">
        <v>-2990</v>
      </c>
      <c r="CC10" s="125">
        <v>-6179</v>
      </c>
      <c r="CD10" s="125">
        <v>-3297</v>
      </c>
      <c r="CE10" s="125">
        <v>-3014</v>
      </c>
      <c r="CF10" s="125">
        <v>-6311</v>
      </c>
    </row>
    <row r="11" spans="1:84" s="64" customFormat="1" ht="14.1" customHeight="1">
      <c r="A11" s="78" t="s">
        <v>10</v>
      </c>
      <c r="B11" s="77">
        <v>1340</v>
      </c>
      <c r="C11" s="24">
        <v>1805</v>
      </c>
      <c r="D11" s="75">
        <v>3145</v>
      </c>
      <c r="E11" s="76">
        <v>1428</v>
      </c>
      <c r="F11" s="24">
        <v>1814</v>
      </c>
      <c r="G11" s="74">
        <v>3242</v>
      </c>
      <c r="H11" s="77">
        <v>1464</v>
      </c>
      <c r="I11" s="24">
        <v>1835</v>
      </c>
      <c r="J11" s="74">
        <v>3299</v>
      </c>
      <c r="K11" s="77">
        <v>1399</v>
      </c>
      <c r="L11" s="24">
        <v>1790</v>
      </c>
      <c r="M11" s="74">
        <v>3189</v>
      </c>
      <c r="N11" s="77">
        <v>1456</v>
      </c>
      <c r="O11" s="24">
        <v>1810</v>
      </c>
      <c r="P11" s="74">
        <v>3266</v>
      </c>
      <c r="Q11" s="77">
        <v>1539</v>
      </c>
      <c r="R11" s="24">
        <v>1811</v>
      </c>
      <c r="S11" s="74">
        <v>3350</v>
      </c>
      <c r="T11" s="77">
        <v>1677</v>
      </c>
      <c r="U11" s="24">
        <v>1996</v>
      </c>
      <c r="V11" s="74">
        <v>3673</v>
      </c>
      <c r="W11" s="125">
        <v>1746</v>
      </c>
      <c r="X11" s="34">
        <v>2157</v>
      </c>
      <c r="Y11" s="74">
        <v>3903</v>
      </c>
      <c r="Z11" s="125">
        <v>1900</v>
      </c>
      <c r="AA11" s="125">
        <v>2311</v>
      </c>
      <c r="AB11" s="74">
        <v>4211</v>
      </c>
      <c r="AC11" s="125">
        <v>2000</v>
      </c>
      <c r="AD11" s="125">
        <v>2384</v>
      </c>
      <c r="AE11" s="74">
        <v>4384</v>
      </c>
      <c r="AF11" s="125">
        <v>2099</v>
      </c>
      <c r="AG11" s="125">
        <v>2528</v>
      </c>
      <c r="AH11" s="74">
        <v>4627</v>
      </c>
      <c r="AI11" s="125">
        <v>2267</v>
      </c>
      <c r="AJ11" s="125">
        <v>2586</v>
      </c>
      <c r="AK11" s="74">
        <v>4853</v>
      </c>
      <c r="AL11" s="125">
        <v>2467</v>
      </c>
      <c r="AM11" s="125">
        <v>2722</v>
      </c>
      <c r="AN11" s="74">
        <v>5189</v>
      </c>
      <c r="AO11" s="125">
        <v>2524</v>
      </c>
      <c r="AP11" s="125">
        <v>2855</v>
      </c>
      <c r="AQ11" s="74">
        <v>5379</v>
      </c>
      <c r="AR11" s="125">
        <v>2581</v>
      </c>
      <c r="AS11" s="125">
        <v>2866</v>
      </c>
      <c r="AT11" s="74">
        <v>5447</v>
      </c>
      <c r="AU11" s="125">
        <v>2610</v>
      </c>
      <c r="AV11" s="125">
        <v>2871</v>
      </c>
      <c r="AW11" s="74">
        <v>5481</v>
      </c>
      <c r="AX11" s="125">
        <v>2515</v>
      </c>
      <c r="AY11" s="125">
        <v>2769</v>
      </c>
      <c r="AZ11" s="74">
        <v>5284</v>
      </c>
      <c r="BA11"/>
      <c r="BB11"/>
      <c r="BC11"/>
      <c r="BD11"/>
      <c r="BE11"/>
      <c r="BF11"/>
      <c r="BG11"/>
      <c r="BH11"/>
      <c r="BI11"/>
      <c r="BJ11"/>
      <c r="BK11"/>
      <c r="BL11"/>
      <c r="BM11"/>
      <c r="BN11"/>
      <c r="BO11"/>
      <c r="BP11"/>
      <c r="BQ11"/>
      <c r="BR11"/>
      <c r="BS11"/>
      <c r="BT11"/>
      <c r="BU11"/>
      <c r="BV11"/>
      <c r="BW11"/>
      <c r="BX11"/>
      <c r="BY11"/>
      <c r="BZ11"/>
      <c r="CA11" s="125">
        <v>-2467</v>
      </c>
      <c r="CB11" s="125">
        <v>-2722</v>
      </c>
      <c r="CC11" s="125">
        <v>-5189</v>
      </c>
      <c r="CD11" s="125">
        <v>-2524</v>
      </c>
      <c r="CE11" s="125">
        <v>-2855</v>
      </c>
      <c r="CF11" s="125">
        <v>-5379</v>
      </c>
    </row>
    <row r="12" spans="1:84" s="64" customFormat="1" ht="14.1" customHeight="1">
      <c r="A12" s="78" t="s">
        <v>11</v>
      </c>
      <c r="B12" s="77">
        <v>1694</v>
      </c>
      <c r="C12" s="24">
        <v>2483</v>
      </c>
      <c r="D12" s="75">
        <v>4177</v>
      </c>
      <c r="E12" s="76">
        <v>1564</v>
      </c>
      <c r="F12" s="24">
        <v>2253</v>
      </c>
      <c r="G12" s="74">
        <v>3817</v>
      </c>
      <c r="H12" s="77">
        <v>1402</v>
      </c>
      <c r="I12" s="24">
        <v>2047</v>
      </c>
      <c r="J12" s="74">
        <v>3449</v>
      </c>
      <c r="K12" s="77">
        <v>1334</v>
      </c>
      <c r="L12" s="24">
        <v>1991</v>
      </c>
      <c r="M12" s="74">
        <v>3325</v>
      </c>
      <c r="N12" s="77">
        <v>1334</v>
      </c>
      <c r="O12" s="24">
        <v>2012</v>
      </c>
      <c r="P12" s="74">
        <v>3346</v>
      </c>
      <c r="Q12" s="77">
        <v>1372</v>
      </c>
      <c r="R12" s="24">
        <v>2064</v>
      </c>
      <c r="S12" s="74">
        <v>3436</v>
      </c>
      <c r="T12" s="77">
        <v>1432</v>
      </c>
      <c r="U12" s="24">
        <v>2137</v>
      </c>
      <c r="V12" s="74">
        <v>3569</v>
      </c>
      <c r="W12" s="125">
        <v>1715</v>
      </c>
      <c r="X12" s="34">
        <v>2470</v>
      </c>
      <c r="Y12" s="74">
        <v>4185</v>
      </c>
      <c r="Z12" s="125">
        <v>1897</v>
      </c>
      <c r="AA12" s="125">
        <v>2702</v>
      </c>
      <c r="AB12" s="74">
        <v>4599</v>
      </c>
      <c r="AC12" s="125">
        <v>2019</v>
      </c>
      <c r="AD12" s="125">
        <v>2976</v>
      </c>
      <c r="AE12" s="74">
        <v>4995</v>
      </c>
      <c r="AF12" s="125">
        <v>2191</v>
      </c>
      <c r="AG12" s="125">
        <v>3122</v>
      </c>
      <c r="AH12" s="74">
        <v>5313</v>
      </c>
      <c r="AI12" s="125">
        <v>2327</v>
      </c>
      <c r="AJ12" s="125">
        <v>3190</v>
      </c>
      <c r="AK12" s="74">
        <v>5517</v>
      </c>
      <c r="AL12" s="125">
        <v>2522</v>
      </c>
      <c r="AM12" s="125">
        <v>3388</v>
      </c>
      <c r="AN12" s="74">
        <v>5910</v>
      </c>
      <c r="AO12" s="125">
        <v>2612</v>
      </c>
      <c r="AP12" s="125">
        <v>3493</v>
      </c>
      <c r="AQ12" s="74">
        <v>6105</v>
      </c>
      <c r="AR12" s="125">
        <v>2781</v>
      </c>
      <c r="AS12" s="125">
        <v>3609</v>
      </c>
      <c r="AT12" s="74">
        <v>6390</v>
      </c>
      <c r="AU12" s="125">
        <v>2924</v>
      </c>
      <c r="AV12" s="125">
        <v>3668</v>
      </c>
      <c r="AW12" s="74">
        <v>6592</v>
      </c>
      <c r="AX12" s="125">
        <v>2918</v>
      </c>
      <c r="AY12" s="125">
        <v>3581</v>
      </c>
      <c r="AZ12" s="74">
        <v>6499</v>
      </c>
      <c r="BA12"/>
      <c r="BB12"/>
      <c r="BC12"/>
      <c r="BD12"/>
      <c r="BE12"/>
      <c r="BF12"/>
      <c r="BG12"/>
      <c r="BH12"/>
      <c r="BI12"/>
      <c r="BJ12"/>
      <c r="BK12"/>
      <c r="BL12"/>
      <c r="BM12"/>
      <c r="BN12"/>
      <c r="BO12"/>
      <c r="BP12"/>
      <c r="BQ12"/>
      <c r="BR12"/>
      <c r="BS12"/>
      <c r="BT12"/>
      <c r="BU12"/>
      <c r="BV12"/>
      <c r="BW12"/>
      <c r="BX12"/>
      <c r="BY12"/>
      <c r="BZ12"/>
      <c r="CA12" s="125">
        <v>-2522</v>
      </c>
      <c r="CB12" s="125">
        <v>-3388</v>
      </c>
      <c r="CC12" s="125">
        <v>-5910</v>
      </c>
      <c r="CD12" s="125">
        <v>-2612</v>
      </c>
      <c r="CE12" s="125">
        <v>-3493</v>
      </c>
      <c r="CF12" s="125">
        <v>-6105</v>
      </c>
    </row>
    <row r="13" spans="1:84" s="64" customFormat="1" ht="14.1" customHeight="1">
      <c r="A13" s="78" t="s">
        <v>12</v>
      </c>
      <c r="B13" s="77">
        <v>3190</v>
      </c>
      <c r="C13" s="24">
        <v>3817</v>
      </c>
      <c r="D13" s="75">
        <v>7007</v>
      </c>
      <c r="E13" s="76">
        <v>2827</v>
      </c>
      <c r="F13" s="24">
        <v>3601</v>
      </c>
      <c r="G13" s="74">
        <v>6428</v>
      </c>
      <c r="H13" s="77">
        <v>2581</v>
      </c>
      <c r="I13" s="24">
        <v>3359</v>
      </c>
      <c r="J13" s="74">
        <v>5940</v>
      </c>
      <c r="K13" s="77">
        <v>2358</v>
      </c>
      <c r="L13" s="24">
        <v>3130</v>
      </c>
      <c r="M13" s="74">
        <v>5488</v>
      </c>
      <c r="N13" s="77">
        <v>2310</v>
      </c>
      <c r="O13" s="24">
        <v>2938</v>
      </c>
      <c r="P13" s="74">
        <v>5248</v>
      </c>
      <c r="Q13" s="77">
        <v>2192</v>
      </c>
      <c r="R13" s="24">
        <v>2828</v>
      </c>
      <c r="S13" s="74">
        <v>5020</v>
      </c>
      <c r="T13" s="77">
        <v>2159</v>
      </c>
      <c r="U13" s="24">
        <v>2802</v>
      </c>
      <c r="V13" s="74">
        <v>4961</v>
      </c>
      <c r="W13" s="125">
        <v>2438</v>
      </c>
      <c r="X13" s="34">
        <v>3061</v>
      </c>
      <c r="Y13" s="74">
        <v>5499</v>
      </c>
      <c r="Z13" s="125">
        <v>2637</v>
      </c>
      <c r="AA13" s="125">
        <v>3231</v>
      </c>
      <c r="AB13" s="74">
        <v>5868</v>
      </c>
      <c r="AC13" s="125">
        <v>2776</v>
      </c>
      <c r="AD13" s="125">
        <v>3351</v>
      </c>
      <c r="AE13" s="74">
        <v>6127</v>
      </c>
      <c r="AF13" s="125">
        <v>2846</v>
      </c>
      <c r="AG13" s="125">
        <v>3571</v>
      </c>
      <c r="AH13" s="74">
        <v>6417</v>
      </c>
      <c r="AI13" s="125">
        <v>3037</v>
      </c>
      <c r="AJ13" s="125">
        <v>3811</v>
      </c>
      <c r="AK13" s="74">
        <v>6848</v>
      </c>
      <c r="AL13" s="125">
        <v>3331</v>
      </c>
      <c r="AM13" s="125">
        <v>4174</v>
      </c>
      <c r="AN13" s="74">
        <v>7505</v>
      </c>
      <c r="AO13" s="125">
        <v>3602</v>
      </c>
      <c r="AP13" s="125">
        <v>4412</v>
      </c>
      <c r="AQ13" s="74">
        <v>8014</v>
      </c>
      <c r="AR13" s="125">
        <v>3827</v>
      </c>
      <c r="AS13" s="125">
        <v>4641</v>
      </c>
      <c r="AT13" s="74">
        <v>8468</v>
      </c>
      <c r="AU13" s="125">
        <v>4096</v>
      </c>
      <c r="AV13" s="125">
        <v>4825</v>
      </c>
      <c r="AW13" s="74">
        <v>8921</v>
      </c>
      <c r="AX13" s="125">
        <v>4225</v>
      </c>
      <c r="AY13" s="125">
        <v>4995</v>
      </c>
      <c r="AZ13" s="74">
        <v>9220</v>
      </c>
      <c r="BA13"/>
      <c r="BB13"/>
      <c r="BC13"/>
      <c r="BD13"/>
      <c r="BE13"/>
      <c r="BF13"/>
      <c r="BG13"/>
      <c r="BH13"/>
      <c r="BI13"/>
      <c r="BJ13"/>
      <c r="BK13"/>
      <c r="BL13"/>
      <c r="BM13"/>
      <c r="BN13"/>
      <c r="BO13"/>
      <c r="BP13"/>
      <c r="BQ13"/>
      <c r="BR13"/>
      <c r="BS13"/>
      <c r="BT13"/>
      <c r="BU13"/>
      <c r="BV13"/>
      <c r="BW13"/>
      <c r="BX13"/>
      <c r="BY13"/>
      <c r="BZ13"/>
      <c r="CA13" s="125">
        <v>-3331</v>
      </c>
      <c r="CB13" s="125">
        <v>-4174</v>
      </c>
      <c r="CC13" s="125">
        <v>-7505</v>
      </c>
      <c r="CD13" s="125">
        <v>-3602</v>
      </c>
      <c r="CE13" s="125">
        <v>-4412</v>
      </c>
      <c r="CF13" s="125">
        <v>-8014</v>
      </c>
    </row>
    <row r="14" spans="1:84" s="64" customFormat="1" ht="14.1" customHeight="1">
      <c r="A14" s="78" t="s">
        <v>13</v>
      </c>
      <c r="B14" s="77">
        <v>3685</v>
      </c>
      <c r="C14" s="24">
        <v>3841</v>
      </c>
      <c r="D14" s="75">
        <v>7526</v>
      </c>
      <c r="E14" s="76">
        <v>3275</v>
      </c>
      <c r="F14" s="24">
        <v>3495</v>
      </c>
      <c r="G14" s="74">
        <v>6770</v>
      </c>
      <c r="H14" s="77">
        <v>2981</v>
      </c>
      <c r="I14" s="24">
        <v>3214</v>
      </c>
      <c r="J14" s="74">
        <v>6195</v>
      </c>
      <c r="K14" s="77">
        <v>2790</v>
      </c>
      <c r="L14" s="24">
        <v>3120</v>
      </c>
      <c r="M14" s="74">
        <v>5910</v>
      </c>
      <c r="N14" s="77">
        <v>2693</v>
      </c>
      <c r="O14" s="24">
        <v>3146</v>
      </c>
      <c r="P14" s="74">
        <v>5839</v>
      </c>
      <c r="Q14" s="77">
        <v>2690</v>
      </c>
      <c r="R14" s="24">
        <v>3135</v>
      </c>
      <c r="S14" s="74">
        <v>5825</v>
      </c>
      <c r="T14" s="77">
        <v>2717</v>
      </c>
      <c r="U14" s="24">
        <v>3171</v>
      </c>
      <c r="V14" s="74">
        <v>5888</v>
      </c>
      <c r="W14" s="125">
        <v>2891</v>
      </c>
      <c r="X14" s="34">
        <v>3431</v>
      </c>
      <c r="Y14" s="74">
        <v>6322</v>
      </c>
      <c r="Z14" s="125">
        <v>3014</v>
      </c>
      <c r="AA14" s="125">
        <v>3534</v>
      </c>
      <c r="AB14" s="74">
        <v>6548</v>
      </c>
      <c r="AC14" s="125">
        <v>3086</v>
      </c>
      <c r="AD14" s="125">
        <v>3601</v>
      </c>
      <c r="AE14" s="74">
        <v>6687</v>
      </c>
      <c r="AF14" s="125">
        <v>3194</v>
      </c>
      <c r="AG14" s="125">
        <v>3660</v>
      </c>
      <c r="AH14" s="74">
        <v>6854</v>
      </c>
      <c r="AI14" s="125">
        <v>3296</v>
      </c>
      <c r="AJ14" s="125">
        <v>3652</v>
      </c>
      <c r="AK14" s="74">
        <v>6948</v>
      </c>
      <c r="AL14" s="125">
        <v>3446</v>
      </c>
      <c r="AM14" s="125">
        <v>3831</v>
      </c>
      <c r="AN14" s="74">
        <v>7277</v>
      </c>
      <c r="AO14" s="125">
        <v>3524</v>
      </c>
      <c r="AP14" s="125">
        <v>3993</v>
      </c>
      <c r="AQ14" s="74">
        <v>7517</v>
      </c>
      <c r="AR14" s="125">
        <v>3708</v>
      </c>
      <c r="AS14" s="125">
        <v>4063</v>
      </c>
      <c r="AT14" s="74">
        <v>7771</v>
      </c>
      <c r="AU14" s="125">
        <v>3886</v>
      </c>
      <c r="AV14" s="125">
        <v>4274</v>
      </c>
      <c r="AW14" s="74">
        <v>8160</v>
      </c>
      <c r="AX14" s="125">
        <v>4062</v>
      </c>
      <c r="AY14" s="125">
        <v>4462</v>
      </c>
      <c r="AZ14" s="74">
        <v>8524</v>
      </c>
      <c r="BA14"/>
      <c r="BB14"/>
      <c r="BC14"/>
      <c r="BD14"/>
      <c r="BE14"/>
      <c r="BF14"/>
      <c r="BG14"/>
      <c r="BH14"/>
      <c r="BI14"/>
      <c r="BJ14"/>
      <c r="BK14"/>
      <c r="BL14"/>
      <c r="BM14"/>
      <c r="BN14"/>
      <c r="BO14"/>
      <c r="BP14"/>
      <c r="BQ14"/>
      <c r="BR14"/>
      <c r="BS14"/>
      <c r="BT14"/>
      <c r="BU14"/>
      <c r="BV14"/>
      <c r="BW14"/>
      <c r="BX14"/>
      <c r="BY14"/>
      <c r="BZ14"/>
      <c r="CA14" s="125">
        <v>-3446</v>
      </c>
      <c r="CB14" s="125">
        <v>-3831</v>
      </c>
      <c r="CC14" s="125">
        <v>-7277</v>
      </c>
      <c r="CD14" s="125">
        <v>-3524</v>
      </c>
      <c r="CE14" s="125">
        <v>-3993</v>
      </c>
      <c r="CF14" s="125">
        <v>-7517</v>
      </c>
    </row>
    <row r="15" spans="1:84" s="64" customFormat="1" ht="14.1" customHeight="1">
      <c r="A15" s="78" t="s">
        <v>14</v>
      </c>
      <c r="B15" s="77">
        <v>3620</v>
      </c>
      <c r="C15" s="24">
        <v>3832</v>
      </c>
      <c r="D15" s="75">
        <v>7452</v>
      </c>
      <c r="E15" s="76">
        <v>3399</v>
      </c>
      <c r="F15" s="24">
        <v>3663</v>
      </c>
      <c r="G15" s="74">
        <v>7062</v>
      </c>
      <c r="H15" s="77">
        <v>3322</v>
      </c>
      <c r="I15" s="24">
        <v>3571</v>
      </c>
      <c r="J15" s="74">
        <v>6893</v>
      </c>
      <c r="K15" s="77">
        <v>3184</v>
      </c>
      <c r="L15" s="24">
        <v>3397</v>
      </c>
      <c r="M15" s="74">
        <v>6581</v>
      </c>
      <c r="N15" s="77">
        <v>3133</v>
      </c>
      <c r="O15" s="24">
        <v>3310</v>
      </c>
      <c r="P15" s="74">
        <v>6443</v>
      </c>
      <c r="Q15" s="77">
        <v>3084</v>
      </c>
      <c r="R15" s="24">
        <v>3184</v>
      </c>
      <c r="S15" s="74">
        <v>6268</v>
      </c>
      <c r="T15" s="77">
        <v>2999</v>
      </c>
      <c r="U15" s="24">
        <v>3167</v>
      </c>
      <c r="V15" s="74">
        <v>6166</v>
      </c>
      <c r="W15" s="125">
        <v>3032</v>
      </c>
      <c r="X15" s="34">
        <v>3159</v>
      </c>
      <c r="Y15" s="74">
        <v>6191</v>
      </c>
      <c r="Z15" s="125">
        <v>3043</v>
      </c>
      <c r="AA15" s="125">
        <v>3240</v>
      </c>
      <c r="AB15" s="74">
        <v>6283</v>
      </c>
      <c r="AC15" s="125">
        <v>3102</v>
      </c>
      <c r="AD15" s="125">
        <v>3390</v>
      </c>
      <c r="AE15" s="74">
        <v>6492</v>
      </c>
      <c r="AF15" s="125">
        <v>3215</v>
      </c>
      <c r="AG15" s="125">
        <v>3579</v>
      </c>
      <c r="AH15" s="74">
        <v>6794</v>
      </c>
      <c r="AI15" s="125">
        <v>3360</v>
      </c>
      <c r="AJ15" s="125">
        <v>3826</v>
      </c>
      <c r="AK15" s="74">
        <v>7186</v>
      </c>
      <c r="AL15" s="125">
        <v>3521</v>
      </c>
      <c r="AM15" s="125">
        <v>3992</v>
      </c>
      <c r="AN15" s="74">
        <v>7513</v>
      </c>
      <c r="AO15" s="125">
        <v>3696</v>
      </c>
      <c r="AP15" s="125">
        <v>3985</v>
      </c>
      <c r="AQ15" s="74">
        <v>7681</v>
      </c>
      <c r="AR15" s="125">
        <v>3801</v>
      </c>
      <c r="AS15" s="125">
        <v>4051</v>
      </c>
      <c r="AT15" s="74">
        <v>7852</v>
      </c>
      <c r="AU15" s="125">
        <v>3795</v>
      </c>
      <c r="AV15" s="125">
        <v>4029</v>
      </c>
      <c r="AW15" s="74">
        <v>7824</v>
      </c>
      <c r="AX15" s="125">
        <v>3745</v>
      </c>
      <c r="AY15" s="125">
        <v>3985</v>
      </c>
      <c r="AZ15" s="74">
        <v>7730</v>
      </c>
      <c r="BA15"/>
      <c r="BB15"/>
      <c r="BC15"/>
      <c r="BD15"/>
      <c r="BE15"/>
      <c r="BF15"/>
      <c r="BG15"/>
      <c r="BH15"/>
      <c r="BI15"/>
      <c r="BJ15"/>
      <c r="BK15"/>
      <c r="BL15"/>
      <c r="BM15"/>
      <c r="BN15"/>
      <c r="BO15"/>
      <c r="BP15"/>
      <c r="BQ15"/>
      <c r="BR15"/>
      <c r="BS15"/>
      <c r="BT15"/>
      <c r="BU15"/>
      <c r="BV15"/>
      <c r="BW15"/>
      <c r="BX15"/>
      <c r="BY15"/>
      <c r="BZ15"/>
      <c r="CA15" s="125">
        <v>-3521</v>
      </c>
      <c r="CB15" s="125">
        <v>-3992</v>
      </c>
      <c r="CC15" s="125">
        <v>-7513</v>
      </c>
      <c r="CD15" s="125">
        <v>-3696</v>
      </c>
      <c r="CE15" s="125">
        <v>-3985</v>
      </c>
      <c r="CF15" s="125">
        <v>-7681</v>
      </c>
    </row>
    <row r="16" spans="1:84" s="64" customFormat="1" ht="14.1" customHeight="1">
      <c r="A16" s="78" t="s">
        <v>15</v>
      </c>
      <c r="B16" s="77">
        <v>3605</v>
      </c>
      <c r="C16" s="24">
        <v>3559</v>
      </c>
      <c r="D16" s="75">
        <v>7164</v>
      </c>
      <c r="E16" s="76">
        <v>3366</v>
      </c>
      <c r="F16" s="24">
        <v>3386</v>
      </c>
      <c r="G16" s="74">
        <v>6752</v>
      </c>
      <c r="H16" s="77">
        <v>3189</v>
      </c>
      <c r="I16" s="24">
        <v>3270</v>
      </c>
      <c r="J16" s="74">
        <v>6459</v>
      </c>
      <c r="K16" s="77">
        <v>3082</v>
      </c>
      <c r="L16" s="24">
        <v>3213</v>
      </c>
      <c r="M16" s="74">
        <v>6295</v>
      </c>
      <c r="N16" s="77">
        <v>3101</v>
      </c>
      <c r="O16" s="24">
        <v>3233</v>
      </c>
      <c r="P16" s="74">
        <v>6334</v>
      </c>
      <c r="Q16" s="77">
        <v>3077</v>
      </c>
      <c r="R16" s="24">
        <v>3266</v>
      </c>
      <c r="S16" s="74">
        <v>6343</v>
      </c>
      <c r="T16" s="77">
        <v>3156</v>
      </c>
      <c r="U16" s="24">
        <v>3274</v>
      </c>
      <c r="V16" s="74">
        <v>6430</v>
      </c>
      <c r="W16" s="125">
        <v>3309</v>
      </c>
      <c r="X16" s="34">
        <v>3418</v>
      </c>
      <c r="Y16" s="74">
        <v>6727</v>
      </c>
      <c r="Z16" s="125">
        <v>3343</v>
      </c>
      <c r="AA16" s="125">
        <v>3519</v>
      </c>
      <c r="AB16" s="74">
        <v>6862</v>
      </c>
      <c r="AC16" s="125">
        <v>3435</v>
      </c>
      <c r="AD16" s="125">
        <v>3617</v>
      </c>
      <c r="AE16" s="74">
        <v>7052</v>
      </c>
      <c r="AF16" s="125">
        <v>3518</v>
      </c>
      <c r="AG16" s="125">
        <v>3626</v>
      </c>
      <c r="AH16" s="74">
        <v>7144</v>
      </c>
      <c r="AI16" s="125">
        <v>3547</v>
      </c>
      <c r="AJ16" s="125">
        <v>3644</v>
      </c>
      <c r="AK16" s="74">
        <v>7191</v>
      </c>
      <c r="AL16" s="125">
        <v>3567</v>
      </c>
      <c r="AM16" s="125">
        <v>3626</v>
      </c>
      <c r="AN16" s="74">
        <v>7193</v>
      </c>
      <c r="AO16" s="125">
        <v>3587</v>
      </c>
      <c r="AP16" s="125">
        <v>3696</v>
      </c>
      <c r="AQ16" s="74">
        <v>7283</v>
      </c>
      <c r="AR16" s="125">
        <v>3626</v>
      </c>
      <c r="AS16" s="125">
        <v>3752</v>
      </c>
      <c r="AT16" s="74">
        <v>7378</v>
      </c>
      <c r="AU16" s="125">
        <v>3746</v>
      </c>
      <c r="AV16" s="125">
        <v>3872</v>
      </c>
      <c r="AW16" s="74">
        <v>7618</v>
      </c>
      <c r="AX16" s="125">
        <v>3855</v>
      </c>
      <c r="AY16" s="125">
        <v>4013</v>
      </c>
      <c r="AZ16" s="74">
        <v>7868</v>
      </c>
      <c r="BA16"/>
      <c r="BB16"/>
      <c r="BC16"/>
      <c r="BD16"/>
      <c r="BE16"/>
      <c r="BF16"/>
      <c r="BG16"/>
      <c r="BH16"/>
      <c r="BI16"/>
      <c r="BJ16"/>
      <c r="BK16"/>
      <c r="BL16"/>
      <c r="BM16"/>
      <c r="BN16"/>
      <c r="BO16"/>
      <c r="BP16"/>
      <c r="BQ16"/>
      <c r="BR16"/>
      <c r="BS16"/>
      <c r="BT16"/>
      <c r="BU16"/>
      <c r="BV16"/>
      <c r="BW16"/>
      <c r="BX16"/>
      <c r="BY16"/>
      <c r="BZ16"/>
      <c r="CA16" s="125">
        <v>-3567</v>
      </c>
      <c r="CB16" s="125">
        <v>-3626</v>
      </c>
      <c r="CC16" s="125">
        <v>-7193</v>
      </c>
      <c r="CD16" s="125">
        <v>-3587</v>
      </c>
      <c r="CE16" s="125">
        <v>-3696</v>
      </c>
      <c r="CF16" s="125">
        <v>-7283</v>
      </c>
    </row>
    <row r="17" spans="1:84" s="64" customFormat="1" ht="14.1" customHeight="1">
      <c r="A17" s="78" t="s">
        <v>16</v>
      </c>
      <c r="B17" s="77">
        <v>3511</v>
      </c>
      <c r="C17" s="24">
        <v>2989</v>
      </c>
      <c r="D17" s="75">
        <v>6500</v>
      </c>
      <c r="E17" s="76">
        <v>3312</v>
      </c>
      <c r="F17" s="24">
        <v>3016</v>
      </c>
      <c r="G17" s="74">
        <v>6328</v>
      </c>
      <c r="H17" s="77">
        <v>3187</v>
      </c>
      <c r="I17" s="24">
        <v>3024</v>
      </c>
      <c r="J17" s="74">
        <v>6211</v>
      </c>
      <c r="K17" s="77">
        <v>3140</v>
      </c>
      <c r="L17" s="24">
        <v>2973</v>
      </c>
      <c r="M17" s="74">
        <v>6113</v>
      </c>
      <c r="N17" s="77">
        <v>3126</v>
      </c>
      <c r="O17" s="24">
        <v>3004</v>
      </c>
      <c r="P17" s="74">
        <v>6130</v>
      </c>
      <c r="Q17" s="77">
        <v>3027</v>
      </c>
      <c r="R17" s="24">
        <v>3017</v>
      </c>
      <c r="S17" s="74">
        <v>6044</v>
      </c>
      <c r="T17" s="77">
        <v>2982</v>
      </c>
      <c r="U17" s="24">
        <v>2995</v>
      </c>
      <c r="V17" s="74">
        <v>5977</v>
      </c>
      <c r="W17" s="125">
        <v>3073</v>
      </c>
      <c r="X17" s="34">
        <v>3168</v>
      </c>
      <c r="Y17" s="74">
        <v>6241</v>
      </c>
      <c r="Z17" s="125">
        <v>3171</v>
      </c>
      <c r="AA17" s="125">
        <v>3251</v>
      </c>
      <c r="AB17" s="74">
        <v>6422</v>
      </c>
      <c r="AC17" s="125">
        <v>3270</v>
      </c>
      <c r="AD17" s="125">
        <v>3339</v>
      </c>
      <c r="AE17" s="74">
        <v>6609</v>
      </c>
      <c r="AF17" s="125">
        <v>3355</v>
      </c>
      <c r="AG17" s="125">
        <v>3519</v>
      </c>
      <c r="AH17" s="74">
        <v>6874</v>
      </c>
      <c r="AI17" s="125">
        <v>3524</v>
      </c>
      <c r="AJ17" s="125">
        <v>3565</v>
      </c>
      <c r="AK17" s="74">
        <v>7089</v>
      </c>
      <c r="AL17" s="125">
        <v>3713</v>
      </c>
      <c r="AM17" s="125">
        <v>3792</v>
      </c>
      <c r="AN17" s="74">
        <v>7505</v>
      </c>
      <c r="AO17" s="125">
        <v>3831</v>
      </c>
      <c r="AP17" s="125">
        <v>3892</v>
      </c>
      <c r="AQ17" s="74">
        <v>7723</v>
      </c>
      <c r="AR17" s="125">
        <v>3850</v>
      </c>
      <c r="AS17" s="125">
        <v>3894</v>
      </c>
      <c r="AT17" s="74">
        <v>7744</v>
      </c>
      <c r="AU17" s="125">
        <v>3906</v>
      </c>
      <c r="AV17" s="125">
        <v>3860</v>
      </c>
      <c r="AW17" s="74">
        <v>7766</v>
      </c>
      <c r="AX17" s="125">
        <v>3790</v>
      </c>
      <c r="AY17" s="125">
        <v>3767</v>
      </c>
      <c r="AZ17" s="74">
        <v>7557</v>
      </c>
      <c r="BA17"/>
      <c r="BB17"/>
      <c r="BC17"/>
      <c r="BD17"/>
      <c r="BE17"/>
      <c r="BF17"/>
      <c r="BG17"/>
      <c r="BH17"/>
      <c r="BI17"/>
      <c r="BJ17"/>
      <c r="BK17"/>
      <c r="BL17"/>
      <c r="BM17"/>
      <c r="BN17"/>
      <c r="BO17"/>
      <c r="BP17"/>
      <c r="BQ17"/>
      <c r="BR17"/>
      <c r="BS17"/>
      <c r="BT17"/>
      <c r="BU17"/>
      <c r="BV17"/>
      <c r="BW17"/>
      <c r="BX17"/>
      <c r="BY17"/>
      <c r="BZ17"/>
      <c r="CA17" s="125">
        <v>-3713</v>
      </c>
      <c r="CB17" s="125">
        <v>-3792</v>
      </c>
      <c r="CC17" s="125">
        <v>-7505</v>
      </c>
      <c r="CD17" s="125">
        <v>-3831</v>
      </c>
      <c r="CE17" s="125">
        <v>-3892</v>
      </c>
      <c r="CF17" s="125">
        <v>-7723</v>
      </c>
    </row>
    <row r="18" spans="1:84" s="64" customFormat="1" ht="14.1" customHeight="1">
      <c r="A18" s="78" t="s">
        <v>17</v>
      </c>
      <c r="B18" s="77">
        <v>2202</v>
      </c>
      <c r="C18" s="24">
        <v>1831</v>
      </c>
      <c r="D18" s="75">
        <v>4033</v>
      </c>
      <c r="E18" s="76">
        <v>2292</v>
      </c>
      <c r="F18" s="24">
        <v>1932</v>
      </c>
      <c r="G18" s="74">
        <v>4224</v>
      </c>
      <c r="H18" s="77">
        <v>2434</v>
      </c>
      <c r="I18" s="24">
        <v>1995</v>
      </c>
      <c r="J18" s="74">
        <v>4429</v>
      </c>
      <c r="K18" s="77">
        <v>2542</v>
      </c>
      <c r="L18" s="24">
        <v>2112</v>
      </c>
      <c r="M18" s="74">
        <v>4654</v>
      </c>
      <c r="N18" s="77">
        <v>2650</v>
      </c>
      <c r="O18" s="24">
        <v>2254</v>
      </c>
      <c r="P18" s="74">
        <v>4904</v>
      </c>
      <c r="Q18" s="77">
        <v>2769</v>
      </c>
      <c r="R18" s="24">
        <v>2388</v>
      </c>
      <c r="S18" s="74">
        <v>5157</v>
      </c>
      <c r="T18" s="77">
        <v>2765</v>
      </c>
      <c r="U18" s="24">
        <v>2499</v>
      </c>
      <c r="V18" s="74">
        <v>5264</v>
      </c>
      <c r="W18" s="125">
        <v>2846</v>
      </c>
      <c r="X18" s="34">
        <v>2597</v>
      </c>
      <c r="Y18" s="74">
        <v>5443</v>
      </c>
      <c r="Z18" s="125">
        <v>2948</v>
      </c>
      <c r="AA18" s="125">
        <v>2704</v>
      </c>
      <c r="AB18" s="74">
        <v>5652</v>
      </c>
      <c r="AC18" s="125">
        <v>3065</v>
      </c>
      <c r="AD18" s="125">
        <v>2878</v>
      </c>
      <c r="AE18" s="74">
        <v>5943</v>
      </c>
      <c r="AF18" s="125">
        <v>3106</v>
      </c>
      <c r="AG18" s="125">
        <v>3009</v>
      </c>
      <c r="AH18" s="74">
        <v>6115</v>
      </c>
      <c r="AI18" s="125">
        <v>3152</v>
      </c>
      <c r="AJ18" s="125">
        <v>3119</v>
      </c>
      <c r="AK18" s="74">
        <v>6271</v>
      </c>
      <c r="AL18" s="125">
        <v>3252</v>
      </c>
      <c r="AM18" s="125">
        <v>3241</v>
      </c>
      <c r="AN18" s="74">
        <v>6493</v>
      </c>
      <c r="AO18" s="125">
        <v>3351</v>
      </c>
      <c r="AP18" s="125">
        <v>3369</v>
      </c>
      <c r="AQ18" s="74">
        <v>6720</v>
      </c>
      <c r="AR18" s="125">
        <v>3434</v>
      </c>
      <c r="AS18" s="125">
        <v>3385</v>
      </c>
      <c r="AT18" s="74">
        <v>6819</v>
      </c>
      <c r="AU18" s="125">
        <v>3442</v>
      </c>
      <c r="AV18" s="125">
        <v>3506</v>
      </c>
      <c r="AW18" s="74">
        <v>6948</v>
      </c>
      <c r="AX18" s="125">
        <v>3535</v>
      </c>
      <c r="AY18" s="125">
        <v>3500</v>
      </c>
      <c r="AZ18" s="74">
        <v>7035</v>
      </c>
      <c r="BA18"/>
      <c r="BB18"/>
      <c r="BC18"/>
      <c r="BD18"/>
      <c r="BE18"/>
      <c r="BF18"/>
      <c r="BG18"/>
      <c r="BH18"/>
      <c r="BI18"/>
      <c r="BJ18"/>
      <c r="BK18"/>
      <c r="BL18"/>
      <c r="BM18"/>
      <c r="BN18"/>
      <c r="BO18"/>
      <c r="BP18"/>
      <c r="BQ18"/>
      <c r="BR18"/>
      <c r="BS18"/>
      <c r="BT18"/>
      <c r="BU18"/>
      <c r="BV18"/>
      <c r="BW18"/>
      <c r="BX18"/>
      <c r="BY18"/>
      <c r="BZ18"/>
      <c r="CA18" s="125">
        <v>-3252</v>
      </c>
      <c r="CB18" s="125">
        <v>-3241</v>
      </c>
      <c r="CC18" s="125">
        <v>-6493</v>
      </c>
      <c r="CD18" s="125">
        <v>-3351</v>
      </c>
      <c r="CE18" s="125">
        <v>-3369</v>
      </c>
      <c r="CF18" s="125">
        <v>-6720</v>
      </c>
    </row>
    <row r="19" spans="1:84" s="64" customFormat="1" ht="14.1" customHeight="1">
      <c r="A19" s="78" t="s">
        <v>18</v>
      </c>
      <c r="B19" s="77">
        <v>1206</v>
      </c>
      <c r="C19" s="24">
        <v>812</v>
      </c>
      <c r="D19" s="75">
        <v>2018</v>
      </c>
      <c r="E19" s="76">
        <v>1305</v>
      </c>
      <c r="F19" s="24">
        <v>891</v>
      </c>
      <c r="G19" s="74">
        <v>2196</v>
      </c>
      <c r="H19" s="77">
        <v>1401</v>
      </c>
      <c r="I19" s="24">
        <v>1033</v>
      </c>
      <c r="J19" s="74">
        <v>2434</v>
      </c>
      <c r="K19" s="77">
        <v>1468</v>
      </c>
      <c r="L19" s="24">
        <v>1097</v>
      </c>
      <c r="M19" s="74">
        <v>2565</v>
      </c>
      <c r="N19" s="77">
        <v>1599</v>
      </c>
      <c r="O19" s="24">
        <v>1249</v>
      </c>
      <c r="P19" s="74">
        <v>2848</v>
      </c>
      <c r="Q19" s="77">
        <v>1670</v>
      </c>
      <c r="R19" s="24">
        <v>1325</v>
      </c>
      <c r="S19" s="74">
        <v>2995</v>
      </c>
      <c r="T19" s="77">
        <v>1830</v>
      </c>
      <c r="U19" s="24">
        <v>1488</v>
      </c>
      <c r="V19" s="74">
        <v>3318</v>
      </c>
      <c r="W19" s="125">
        <v>1998</v>
      </c>
      <c r="X19" s="34">
        <v>1642</v>
      </c>
      <c r="Y19" s="74">
        <v>3640</v>
      </c>
      <c r="Z19" s="125">
        <v>2139</v>
      </c>
      <c r="AA19" s="125">
        <v>1810</v>
      </c>
      <c r="AB19" s="74">
        <v>3949</v>
      </c>
      <c r="AC19" s="125">
        <v>2307</v>
      </c>
      <c r="AD19" s="125">
        <v>1990</v>
      </c>
      <c r="AE19" s="74">
        <v>4297</v>
      </c>
      <c r="AF19" s="125">
        <v>2538</v>
      </c>
      <c r="AG19" s="125">
        <v>2144</v>
      </c>
      <c r="AH19" s="74">
        <v>4682</v>
      </c>
      <c r="AI19" s="125">
        <v>2623</v>
      </c>
      <c r="AJ19" s="125">
        <v>2289</v>
      </c>
      <c r="AK19" s="74">
        <v>4912</v>
      </c>
      <c r="AL19" s="125">
        <v>2705</v>
      </c>
      <c r="AM19" s="125">
        <v>2411</v>
      </c>
      <c r="AN19" s="74">
        <v>5116</v>
      </c>
      <c r="AO19" s="125">
        <v>2782</v>
      </c>
      <c r="AP19" s="125">
        <v>2523</v>
      </c>
      <c r="AQ19" s="74">
        <v>5305</v>
      </c>
      <c r="AR19" s="125">
        <v>2851</v>
      </c>
      <c r="AS19" s="125">
        <v>2622</v>
      </c>
      <c r="AT19" s="74">
        <v>5473</v>
      </c>
      <c r="AU19" s="125">
        <v>2863</v>
      </c>
      <c r="AV19" s="125">
        <v>2629</v>
      </c>
      <c r="AW19" s="74">
        <v>5492</v>
      </c>
      <c r="AX19" s="125">
        <v>2916</v>
      </c>
      <c r="AY19" s="125">
        <v>2718</v>
      </c>
      <c r="AZ19" s="74">
        <v>5634</v>
      </c>
      <c r="BA19"/>
      <c r="BB19"/>
      <c r="BC19"/>
      <c r="BD19"/>
      <c r="BE19"/>
      <c r="BF19"/>
      <c r="BG19"/>
      <c r="BH19"/>
      <c r="BI19"/>
      <c r="BJ19"/>
      <c r="BK19"/>
      <c r="BL19"/>
      <c r="BM19"/>
      <c r="BN19"/>
      <c r="BO19"/>
      <c r="BP19"/>
      <c r="BQ19"/>
      <c r="BR19"/>
      <c r="BS19"/>
      <c r="BT19"/>
      <c r="BU19"/>
      <c r="BV19"/>
      <c r="BW19"/>
      <c r="BX19"/>
      <c r="BY19"/>
      <c r="BZ19"/>
      <c r="CA19" s="125">
        <v>-2705</v>
      </c>
      <c r="CB19" s="125">
        <v>-2411</v>
      </c>
      <c r="CC19" s="125">
        <v>-5116</v>
      </c>
      <c r="CD19" s="125">
        <v>-2782</v>
      </c>
      <c r="CE19" s="125">
        <v>-2523</v>
      </c>
      <c r="CF19" s="125">
        <v>-5305</v>
      </c>
    </row>
    <row r="20" spans="1:84" s="64" customFormat="1" ht="14.1" customHeight="1">
      <c r="A20" s="78" t="s">
        <v>19</v>
      </c>
      <c r="B20" s="77">
        <v>519</v>
      </c>
      <c r="C20" s="24">
        <v>396</v>
      </c>
      <c r="D20" s="75">
        <v>915</v>
      </c>
      <c r="E20" s="76">
        <v>532</v>
      </c>
      <c r="F20" s="24">
        <v>388</v>
      </c>
      <c r="G20" s="74">
        <v>920</v>
      </c>
      <c r="H20" s="77">
        <v>577</v>
      </c>
      <c r="I20" s="24">
        <v>424</v>
      </c>
      <c r="J20" s="74">
        <v>1001</v>
      </c>
      <c r="K20" s="77">
        <v>653</v>
      </c>
      <c r="L20" s="24">
        <v>469</v>
      </c>
      <c r="M20" s="74">
        <v>1122</v>
      </c>
      <c r="N20" s="77">
        <v>739</v>
      </c>
      <c r="O20" s="24">
        <v>517</v>
      </c>
      <c r="P20" s="74">
        <v>1256</v>
      </c>
      <c r="Q20" s="77">
        <v>836</v>
      </c>
      <c r="R20" s="24">
        <v>612</v>
      </c>
      <c r="S20" s="74">
        <v>1448</v>
      </c>
      <c r="T20" s="77">
        <v>958</v>
      </c>
      <c r="U20" s="24">
        <v>686</v>
      </c>
      <c r="V20" s="74">
        <v>1644</v>
      </c>
      <c r="W20" s="125">
        <v>1114</v>
      </c>
      <c r="X20" s="34">
        <v>798</v>
      </c>
      <c r="Y20" s="74">
        <v>1912</v>
      </c>
      <c r="Z20" s="125">
        <v>1173</v>
      </c>
      <c r="AA20" s="125">
        <v>873</v>
      </c>
      <c r="AB20" s="74">
        <v>2046</v>
      </c>
      <c r="AC20" s="125">
        <v>1296</v>
      </c>
      <c r="AD20" s="125">
        <v>1004</v>
      </c>
      <c r="AE20" s="74">
        <v>2300</v>
      </c>
      <c r="AF20" s="125">
        <v>1352</v>
      </c>
      <c r="AG20" s="125">
        <v>1106</v>
      </c>
      <c r="AH20" s="74">
        <v>2458</v>
      </c>
      <c r="AI20" s="125">
        <v>1505</v>
      </c>
      <c r="AJ20" s="125">
        <v>1269</v>
      </c>
      <c r="AK20" s="74">
        <v>2774</v>
      </c>
      <c r="AL20" s="125">
        <v>1677</v>
      </c>
      <c r="AM20" s="125">
        <v>1426</v>
      </c>
      <c r="AN20" s="74">
        <v>3103</v>
      </c>
      <c r="AO20" s="125">
        <v>1814</v>
      </c>
      <c r="AP20" s="125">
        <v>1544</v>
      </c>
      <c r="AQ20" s="74">
        <v>3358</v>
      </c>
      <c r="AR20" s="125">
        <v>1918</v>
      </c>
      <c r="AS20" s="125">
        <v>1642</v>
      </c>
      <c r="AT20" s="74">
        <v>3560</v>
      </c>
      <c r="AU20" s="125">
        <v>2078</v>
      </c>
      <c r="AV20" s="125">
        <v>1777</v>
      </c>
      <c r="AW20" s="74">
        <v>3855</v>
      </c>
      <c r="AX20" s="125">
        <v>2071</v>
      </c>
      <c r="AY20" s="125">
        <v>1877</v>
      </c>
      <c r="AZ20" s="74">
        <v>3948</v>
      </c>
      <c r="BA20"/>
      <c r="BB20"/>
      <c r="BC20"/>
      <c r="BD20"/>
      <c r="BE20"/>
      <c r="BF20"/>
      <c r="BG20"/>
      <c r="BH20"/>
      <c r="BI20"/>
      <c r="BJ20"/>
      <c r="BK20"/>
      <c r="BL20"/>
      <c r="BM20"/>
      <c r="BN20"/>
      <c r="BO20"/>
      <c r="BP20"/>
      <c r="BQ20"/>
      <c r="BR20"/>
      <c r="BS20"/>
      <c r="BT20"/>
      <c r="BU20"/>
      <c r="BV20"/>
      <c r="BW20"/>
      <c r="BX20"/>
      <c r="BY20"/>
      <c r="BZ20"/>
      <c r="CA20" s="125">
        <v>-1677</v>
      </c>
      <c r="CB20" s="125">
        <v>-1426</v>
      </c>
      <c r="CC20" s="125">
        <v>-3103</v>
      </c>
      <c r="CD20" s="125">
        <v>-1814</v>
      </c>
      <c r="CE20" s="125">
        <v>-1544</v>
      </c>
      <c r="CF20" s="125">
        <v>-3358</v>
      </c>
    </row>
    <row r="21" spans="1:84" s="64" customFormat="1" ht="14.1" customHeight="1">
      <c r="A21" s="78" t="s">
        <v>20</v>
      </c>
      <c r="B21" s="77">
        <v>286</v>
      </c>
      <c r="C21" s="24">
        <v>252</v>
      </c>
      <c r="D21" s="75">
        <v>538</v>
      </c>
      <c r="E21" s="76">
        <v>316</v>
      </c>
      <c r="F21" s="24">
        <v>263</v>
      </c>
      <c r="G21" s="74">
        <v>579</v>
      </c>
      <c r="H21" s="77">
        <v>314</v>
      </c>
      <c r="I21" s="24">
        <v>281</v>
      </c>
      <c r="J21" s="74">
        <v>595</v>
      </c>
      <c r="K21" s="77">
        <v>322</v>
      </c>
      <c r="L21" s="24">
        <v>282</v>
      </c>
      <c r="M21" s="74">
        <v>604</v>
      </c>
      <c r="N21" s="77">
        <v>333</v>
      </c>
      <c r="O21" s="24">
        <v>297</v>
      </c>
      <c r="P21" s="74">
        <v>630</v>
      </c>
      <c r="Q21" s="77">
        <v>359</v>
      </c>
      <c r="R21" s="24">
        <v>296</v>
      </c>
      <c r="S21" s="74">
        <v>655</v>
      </c>
      <c r="T21" s="77">
        <v>386</v>
      </c>
      <c r="U21" s="24">
        <v>307</v>
      </c>
      <c r="V21" s="74">
        <v>693</v>
      </c>
      <c r="W21" s="125">
        <v>442</v>
      </c>
      <c r="X21" s="34">
        <v>367</v>
      </c>
      <c r="Y21" s="74">
        <v>809</v>
      </c>
      <c r="Z21" s="125">
        <v>530</v>
      </c>
      <c r="AA21" s="125">
        <v>431</v>
      </c>
      <c r="AB21" s="74">
        <v>961</v>
      </c>
      <c r="AC21" s="125">
        <v>599</v>
      </c>
      <c r="AD21" s="125">
        <v>458</v>
      </c>
      <c r="AE21" s="74">
        <v>1057</v>
      </c>
      <c r="AF21" s="125">
        <v>716</v>
      </c>
      <c r="AG21" s="125">
        <v>542</v>
      </c>
      <c r="AH21" s="74">
        <v>1258</v>
      </c>
      <c r="AI21" s="125">
        <v>811</v>
      </c>
      <c r="AJ21" s="125">
        <v>616</v>
      </c>
      <c r="AK21" s="74">
        <v>1427</v>
      </c>
      <c r="AL21" s="125">
        <v>920</v>
      </c>
      <c r="AM21" s="125">
        <v>684</v>
      </c>
      <c r="AN21" s="74">
        <v>1604</v>
      </c>
      <c r="AO21" s="125">
        <v>976</v>
      </c>
      <c r="AP21" s="125">
        <v>749</v>
      </c>
      <c r="AQ21" s="74">
        <v>1725</v>
      </c>
      <c r="AR21" s="125">
        <v>1030</v>
      </c>
      <c r="AS21" s="125">
        <v>849</v>
      </c>
      <c r="AT21" s="74">
        <v>1879</v>
      </c>
      <c r="AU21" s="125">
        <v>1069</v>
      </c>
      <c r="AV21" s="125">
        <v>919</v>
      </c>
      <c r="AW21" s="74">
        <v>1988</v>
      </c>
      <c r="AX21" s="125">
        <v>1173</v>
      </c>
      <c r="AY21" s="125">
        <v>1035</v>
      </c>
      <c r="AZ21" s="74">
        <v>2208</v>
      </c>
      <c r="BA21"/>
      <c r="BB21"/>
      <c r="BC21"/>
      <c r="BD21"/>
      <c r="BE21"/>
      <c r="BF21"/>
      <c r="BG21"/>
      <c r="BH21"/>
      <c r="BI21"/>
      <c r="BJ21"/>
      <c r="BK21"/>
      <c r="BL21"/>
      <c r="BM21"/>
      <c r="BN21"/>
      <c r="BO21"/>
      <c r="BP21"/>
      <c r="BQ21"/>
      <c r="BR21"/>
      <c r="BS21"/>
      <c r="BT21"/>
      <c r="BU21"/>
      <c r="BV21"/>
      <c r="BW21"/>
      <c r="BX21"/>
      <c r="BY21"/>
      <c r="BZ21"/>
      <c r="CA21" s="125">
        <v>-920</v>
      </c>
      <c r="CB21" s="125">
        <v>-684</v>
      </c>
      <c r="CC21" s="125">
        <v>-1604</v>
      </c>
      <c r="CD21" s="125">
        <v>-976</v>
      </c>
      <c r="CE21" s="125">
        <v>-749</v>
      </c>
      <c r="CF21" s="125">
        <v>-1725</v>
      </c>
    </row>
    <row r="22" spans="1:84" s="64" customFormat="1" ht="14.1" customHeight="1">
      <c r="A22" s="78" t="s">
        <v>21</v>
      </c>
      <c r="B22" s="77">
        <v>122</v>
      </c>
      <c r="C22" s="24">
        <v>146</v>
      </c>
      <c r="D22" s="75">
        <v>268</v>
      </c>
      <c r="E22" s="76">
        <v>127</v>
      </c>
      <c r="F22" s="24">
        <v>134</v>
      </c>
      <c r="G22" s="74">
        <v>261</v>
      </c>
      <c r="H22" s="77">
        <v>159</v>
      </c>
      <c r="I22" s="24">
        <v>144</v>
      </c>
      <c r="J22" s="74">
        <v>303</v>
      </c>
      <c r="K22" s="77">
        <v>170</v>
      </c>
      <c r="L22" s="24">
        <v>169</v>
      </c>
      <c r="M22" s="74">
        <v>339</v>
      </c>
      <c r="N22" s="77">
        <v>206</v>
      </c>
      <c r="O22" s="24">
        <v>195</v>
      </c>
      <c r="P22" s="74">
        <v>401</v>
      </c>
      <c r="Q22" s="77">
        <v>218</v>
      </c>
      <c r="R22" s="24">
        <v>192</v>
      </c>
      <c r="S22" s="74">
        <v>410</v>
      </c>
      <c r="T22" s="77">
        <v>240</v>
      </c>
      <c r="U22" s="24">
        <v>209</v>
      </c>
      <c r="V22" s="74">
        <v>449</v>
      </c>
      <c r="W22" s="125">
        <v>228</v>
      </c>
      <c r="X22" s="34">
        <v>220</v>
      </c>
      <c r="Y22" s="74">
        <v>448</v>
      </c>
      <c r="Z22" s="125">
        <v>239</v>
      </c>
      <c r="AA22" s="125">
        <v>240</v>
      </c>
      <c r="AB22" s="74">
        <v>479</v>
      </c>
      <c r="AC22" s="125">
        <v>257</v>
      </c>
      <c r="AD22" s="125">
        <v>258</v>
      </c>
      <c r="AE22" s="74">
        <v>515</v>
      </c>
      <c r="AF22" s="125">
        <v>294</v>
      </c>
      <c r="AG22" s="125">
        <v>279</v>
      </c>
      <c r="AH22" s="74">
        <v>573</v>
      </c>
      <c r="AI22" s="125">
        <v>320</v>
      </c>
      <c r="AJ22" s="125">
        <v>272</v>
      </c>
      <c r="AK22" s="74">
        <v>592</v>
      </c>
      <c r="AL22" s="125">
        <v>362</v>
      </c>
      <c r="AM22" s="125">
        <v>324</v>
      </c>
      <c r="AN22" s="74">
        <v>686</v>
      </c>
      <c r="AO22" s="125">
        <v>419</v>
      </c>
      <c r="AP22" s="125">
        <v>377</v>
      </c>
      <c r="AQ22" s="74">
        <v>796</v>
      </c>
      <c r="AR22" s="125">
        <v>481</v>
      </c>
      <c r="AS22" s="125">
        <v>404</v>
      </c>
      <c r="AT22" s="74">
        <v>885</v>
      </c>
      <c r="AU22" s="125">
        <v>550</v>
      </c>
      <c r="AV22" s="125">
        <v>464</v>
      </c>
      <c r="AW22" s="74">
        <v>1014</v>
      </c>
      <c r="AX22" s="125">
        <v>633</v>
      </c>
      <c r="AY22" s="125">
        <v>513</v>
      </c>
      <c r="AZ22" s="74">
        <v>1146</v>
      </c>
      <c r="BA22"/>
      <c r="BB22"/>
      <c r="BC22"/>
      <c r="BD22"/>
      <c r="BE22"/>
      <c r="BF22"/>
      <c r="BG22"/>
      <c r="BH22"/>
      <c r="BI22"/>
      <c r="BJ22"/>
      <c r="BK22"/>
      <c r="BL22"/>
      <c r="BM22"/>
      <c r="BN22"/>
      <c r="BO22"/>
      <c r="BP22"/>
      <c r="BQ22"/>
      <c r="BR22"/>
      <c r="BS22"/>
      <c r="BT22"/>
      <c r="BU22"/>
      <c r="BV22"/>
      <c r="BW22"/>
      <c r="BX22"/>
      <c r="BY22"/>
      <c r="BZ22"/>
      <c r="CA22" s="125">
        <v>-362</v>
      </c>
      <c r="CB22" s="125">
        <v>-324</v>
      </c>
      <c r="CC22" s="125">
        <v>-686</v>
      </c>
      <c r="CD22" s="125">
        <v>-419</v>
      </c>
      <c r="CE22" s="125">
        <v>-377</v>
      </c>
      <c r="CF22" s="125">
        <v>-796</v>
      </c>
    </row>
    <row r="23" spans="1:84" s="64" customFormat="1" ht="14.1" customHeight="1">
      <c r="A23" s="78" t="s">
        <v>29</v>
      </c>
      <c r="B23" s="77">
        <v>30</v>
      </c>
      <c r="C23" s="24">
        <v>74</v>
      </c>
      <c r="D23" s="75">
        <v>104</v>
      </c>
      <c r="E23" s="76">
        <v>27</v>
      </c>
      <c r="F23" s="24">
        <v>78</v>
      </c>
      <c r="G23" s="74">
        <v>105</v>
      </c>
      <c r="H23" s="77">
        <v>40</v>
      </c>
      <c r="I23" s="24">
        <v>94</v>
      </c>
      <c r="J23" s="74">
        <v>134</v>
      </c>
      <c r="K23" s="77">
        <v>45</v>
      </c>
      <c r="L23" s="24">
        <v>87</v>
      </c>
      <c r="M23" s="74">
        <v>132</v>
      </c>
      <c r="N23" s="77">
        <v>52</v>
      </c>
      <c r="O23" s="24">
        <v>97</v>
      </c>
      <c r="P23" s="74">
        <v>149</v>
      </c>
      <c r="Q23" s="77">
        <v>62</v>
      </c>
      <c r="R23" s="24">
        <v>102</v>
      </c>
      <c r="S23" s="74">
        <v>164</v>
      </c>
      <c r="T23" s="77">
        <v>74</v>
      </c>
      <c r="U23" s="24">
        <v>109</v>
      </c>
      <c r="V23" s="74">
        <v>183</v>
      </c>
      <c r="W23" s="125">
        <v>93</v>
      </c>
      <c r="X23" s="34">
        <v>113</v>
      </c>
      <c r="Y23" s="74">
        <v>206</v>
      </c>
      <c r="Z23" s="125">
        <v>119</v>
      </c>
      <c r="AA23" s="125">
        <v>127</v>
      </c>
      <c r="AB23" s="74">
        <v>246</v>
      </c>
      <c r="AC23" s="125">
        <v>129</v>
      </c>
      <c r="AD23" s="125">
        <v>146</v>
      </c>
      <c r="AE23" s="74">
        <v>275</v>
      </c>
      <c r="AF23" s="125">
        <v>154</v>
      </c>
      <c r="AG23" s="125">
        <v>155</v>
      </c>
      <c r="AH23" s="74">
        <v>309</v>
      </c>
      <c r="AI23" s="125">
        <v>177</v>
      </c>
      <c r="AJ23" s="125">
        <v>179</v>
      </c>
      <c r="AK23" s="74">
        <v>356</v>
      </c>
      <c r="AL23" s="125">
        <v>173</v>
      </c>
      <c r="AM23" s="125">
        <v>191</v>
      </c>
      <c r="AN23" s="74">
        <v>364</v>
      </c>
      <c r="AO23" s="125">
        <v>182</v>
      </c>
      <c r="AP23" s="125">
        <v>189</v>
      </c>
      <c r="AQ23" s="74">
        <v>371</v>
      </c>
      <c r="AR23" s="125">
        <v>212</v>
      </c>
      <c r="AS23" s="125">
        <v>202</v>
      </c>
      <c r="AT23" s="74">
        <v>414</v>
      </c>
      <c r="AU23" s="125">
        <v>213</v>
      </c>
      <c r="AV23" s="125">
        <v>218</v>
      </c>
      <c r="AW23" s="74">
        <v>431</v>
      </c>
      <c r="AX23" s="125">
        <v>237</v>
      </c>
      <c r="AY23" s="125">
        <v>224</v>
      </c>
      <c r="AZ23" s="74">
        <v>461</v>
      </c>
      <c r="BA23"/>
      <c r="BB23"/>
      <c r="BC23"/>
      <c r="BD23"/>
      <c r="BE23"/>
      <c r="BF23"/>
      <c r="BG23"/>
      <c r="BH23"/>
      <c r="BI23"/>
      <c r="BJ23"/>
      <c r="BK23"/>
      <c r="BL23"/>
      <c r="BM23"/>
      <c r="BN23"/>
      <c r="BO23"/>
      <c r="BP23"/>
      <c r="BQ23"/>
      <c r="BR23"/>
      <c r="BS23"/>
      <c r="BT23"/>
      <c r="BU23"/>
      <c r="BV23"/>
      <c r="BW23"/>
      <c r="BX23"/>
      <c r="BY23"/>
      <c r="BZ23"/>
      <c r="CA23" s="125">
        <v>-173</v>
      </c>
      <c r="CB23" s="125">
        <v>-191</v>
      </c>
      <c r="CC23" s="125">
        <v>-364</v>
      </c>
      <c r="CD23" s="125">
        <v>-182</v>
      </c>
      <c r="CE23" s="125">
        <v>-189</v>
      </c>
      <c r="CF23" s="125">
        <v>-371</v>
      </c>
    </row>
    <row r="24" spans="1:84" s="64" customFormat="1" ht="14.1" customHeight="1">
      <c r="A24" s="78" t="s">
        <v>30</v>
      </c>
      <c r="B24" s="77">
        <v>24</v>
      </c>
      <c r="C24" s="24">
        <v>42</v>
      </c>
      <c r="D24" s="75">
        <v>66</v>
      </c>
      <c r="E24" s="76">
        <v>19</v>
      </c>
      <c r="F24" s="24">
        <v>36</v>
      </c>
      <c r="G24" s="74">
        <v>55</v>
      </c>
      <c r="H24" s="77">
        <v>19</v>
      </c>
      <c r="I24" s="24">
        <v>34</v>
      </c>
      <c r="J24" s="74">
        <v>53</v>
      </c>
      <c r="K24" s="77">
        <v>21</v>
      </c>
      <c r="L24" s="24">
        <v>44</v>
      </c>
      <c r="M24" s="74">
        <v>65</v>
      </c>
      <c r="N24" s="77">
        <v>18</v>
      </c>
      <c r="O24" s="24">
        <v>51</v>
      </c>
      <c r="P24" s="74">
        <v>69</v>
      </c>
      <c r="Q24" s="77">
        <v>15</v>
      </c>
      <c r="R24" s="24">
        <v>46</v>
      </c>
      <c r="S24" s="74">
        <v>61</v>
      </c>
      <c r="T24" s="77">
        <v>17</v>
      </c>
      <c r="U24" s="24">
        <v>50</v>
      </c>
      <c r="V24" s="74">
        <v>67</v>
      </c>
      <c r="W24" s="125">
        <v>24</v>
      </c>
      <c r="X24" s="34">
        <v>58</v>
      </c>
      <c r="Y24" s="74">
        <v>82</v>
      </c>
      <c r="Z24" s="125">
        <v>22</v>
      </c>
      <c r="AA24" s="125">
        <v>53</v>
      </c>
      <c r="AB24" s="74">
        <v>75</v>
      </c>
      <c r="AC24" s="125">
        <v>29</v>
      </c>
      <c r="AD24" s="125">
        <v>59</v>
      </c>
      <c r="AE24" s="74">
        <v>88</v>
      </c>
      <c r="AF24" s="125">
        <v>37</v>
      </c>
      <c r="AG24" s="125">
        <v>64</v>
      </c>
      <c r="AH24" s="74">
        <v>101</v>
      </c>
      <c r="AI24" s="125">
        <v>49</v>
      </c>
      <c r="AJ24" s="125">
        <v>68</v>
      </c>
      <c r="AK24" s="74">
        <v>117</v>
      </c>
      <c r="AL24" s="125">
        <v>67</v>
      </c>
      <c r="AM24" s="125">
        <v>79</v>
      </c>
      <c r="AN24" s="74">
        <v>146</v>
      </c>
      <c r="AO24" s="125">
        <v>77</v>
      </c>
      <c r="AP24" s="125">
        <v>100</v>
      </c>
      <c r="AQ24" s="74">
        <v>177</v>
      </c>
      <c r="AR24" s="125">
        <v>68</v>
      </c>
      <c r="AS24" s="125">
        <v>116</v>
      </c>
      <c r="AT24" s="74">
        <v>184</v>
      </c>
      <c r="AU24" s="125">
        <v>86</v>
      </c>
      <c r="AV24" s="125">
        <v>120</v>
      </c>
      <c r="AW24" s="74">
        <v>206</v>
      </c>
      <c r="AX24" s="125">
        <v>99</v>
      </c>
      <c r="AY24" s="125">
        <v>131</v>
      </c>
      <c r="AZ24" s="74">
        <v>230</v>
      </c>
      <c r="BA24"/>
      <c r="BB24"/>
      <c r="BC24"/>
      <c r="BD24"/>
      <c r="BE24"/>
      <c r="BF24"/>
      <c r="BG24"/>
      <c r="BH24"/>
      <c r="BI24"/>
      <c r="BJ24"/>
      <c r="BK24"/>
      <c r="BL24"/>
      <c r="BM24"/>
      <c r="BN24"/>
      <c r="BO24"/>
      <c r="BP24"/>
      <c r="BQ24"/>
      <c r="BR24"/>
      <c r="BS24"/>
      <c r="BT24"/>
      <c r="BU24"/>
      <c r="BV24"/>
      <c r="BW24"/>
      <c r="BX24"/>
      <c r="BY24"/>
      <c r="BZ24"/>
      <c r="CA24" s="125">
        <v>-67</v>
      </c>
      <c r="CB24" s="125">
        <v>-79</v>
      </c>
      <c r="CC24" s="125">
        <v>-146</v>
      </c>
      <c r="CD24" s="125">
        <v>-77</v>
      </c>
      <c r="CE24" s="125">
        <v>-100</v>
      </c>
      <c r="CF24" s="125">
        <v>-177</v>
      </c>
    </row>
    <row r="25" spans="1:84" s="64" customFormat="1" ht="14.1" customHeight="1">
      <c r="A25" s="78" t="s">
        <v>22</v>
      </c>
      <c r="B25" s="77">
        <v>8</v>
      </c>
      <c r="C25" s="24">
        <v>12</v>
      </c>
      <c r="D25" s="75">
        <v>20</v>
      </c>
      <c r="E25" s="76">
        <v>5</v>
      </c>
      <c r="F25" s="24">
        <v>8</v>
      </c>
      <c r="G25" s="74">
        <v>13</v>
      </c>
      <c r="H25" s="77">
        <v>2</v>
      </c>
      <c r="I25" s="24">
        <v>12</v>
      </c>
      <c r="J25" s="74">
        <v>14</v>
      </c>
      <c r="K25" s="77">
        <v>4</v>
      </c>
      <c r="L25" s="24">
        <v>15</v>
      </c>
      <c r="M25" s="74">
        <v>19</v>
      </c>
      <c r="N25" s="77">
        <v>8</v>
      </c>
      <c r="O25" s="24">
        <v>19</v>
      </c>
      <c r="P25" s="74">
        <v>27</v>
      </c>
      <c r="Q25" s="77">
        <v>11</v>
      </c>
      <c r="R25" s="24">
        <v>20</v>
      </c>
      <c r="S25" s="74">
        <v>31</v>
      </c>
      <c r="T25" s="77">
        <v>12</v>
      </c>
      <c r="U25" s="24">
        <v>22</v>
      </c>
      <c r="V25" s="74">
        <v>34</v>
      </c>
      <c r="W25" s="125">
        <v>10</v>
      </c>
      <c r="X25" s="34">
        <v>19</v>
      </c>
      <c r="Y25" s="74">
        <v>29</v>
      </c>
      <c r="Z25" s="125">
        <v>11</v>
      </c>
      <c r="AA25" s="125">
        <v>18</v>
      </c>
      <c r="AB25" s="74">
        <v>29</v>
      </c>
      <c r="AC25" s="125">
        <v>5</v>
      </c>
      <c r="AD25" s="125">
        <v>21</v>
      </c>
      <c r="AE25" s="74">
        <v>26</v>
      </c>
      <c r="AF25" s="125">
        <v>6</v>
      </c>
      <c r="AG25" s="125">
        <v>16</v>
      </c>
      <c r="AH25" s="74">
        <v>22</v>
      </c>
      <c r="AI25" s="125">
        <v>6</v>
      </c>
      <c r="AJ25" s="125">
        <v>23</v>
      </c>
      <c r="AK25" s="74">
        <v>29</v>
      </c>
      <c r="AL25" s="125">
        <v>11</v>
      </c>
      <c r="AM25" s="125">
        <v>28</v>
      </c>
      <c r="AN25" s="74">
        <v>39</v>
      </c>
      <c r="AO25" s="125">
        <v>8</v>
      </c>
      <c r="AP25" s="125">
        <v>26</v>
      </c>
      <c r="AQ25" s="74">
        <v>34</v>
      </c>
      <c r="AR25" s="125">
        <v>10</v>
      </c>
      <c r="AS25" s="125">
        <v>32</v>
      </c>
      <c r="AT25" s="74">
        <v>42</v>
      </c>
      <c r="AU25" s="125">
        <v>16</v>
      </c>
      <c r="AV25" s="125">
        <v>33</v>
      </c>
      <c r="AW25" s="74">
        <v>49</v>
      </c>
      <c r="AX25" s="125">
        <v>17</v>
      </c>
      <c r="AY25" s="125">
        <v>37</v>
      </c>
      <c r="AZ25" s="74">
        <v>54</v>
      </c>
      <c r="BA25"/>
      <c r="BB25"/>
      <c r="BC25"/>
      <c r="BD25"/>
      <c r="BE25"/>
      <c r="BF25"/>
      <c r="BG25"/>
      <c r="BH25"/>
      <c r="BI25"/>
      <c r="BJ25"/>
      <c r="BK25"/>
      <c r="BL25"/>
      <c r="BM25"/>
      <c r="BN25"/>
      <c r="BO25"/>
      <c r="BP25"/>
      <c r="BQ25"/>
      <c r="BR25"/>
      <c r="BS25"/>
      <c r="BT25"/>
      <c r="BU25"/>
      <c r="BV25"/>
      <c r="BW25"/>
      <c r="BX25"/>
      <c r="BY25"/>
      <c r="BZ25"/>
      <c r="CA25" s="125">
        <v>-11</v>
      </c>
      <c r="CB25" s="125">
        <v>-28</v>
      </c>
      <c r="CC25" s="125">
        <v>-39</v>
      </c>
      <c r="CD25" s="125">
        <v>-8</v>
      </c>
      <c r="CE25" s="125">
        <v>-26</v>
      </c>
      <c r="CF25" s="125">
        <v>-34</v>
      </c>
    </row>
    <row r="26" spans="1:84" s="64" customFormat="1" ht="14.1" customHeight="1" thickBot="1">
      <c r="A26" s="78" t="s">
        <v>23</v>
      </c>
      <c r="B26" s="88">
        <v>12</v>
      </c>
      <c r="C26" s="87">
        <v>11</v>
      </c>
      <c r="D26" s="85">
        <v>23</v>
      </c>
      <c r="E26" s="86">
        <v>9</v>
      </c>
      <c r="F26" s="87">
        <v>5</v>
      </c>
      <c r="G26" s="83">
        <v>14</v>
      </c>
      <c r="H26" s="88">
        <v>8</v>
      </c>
      <c r="I26" s="87">
        <v>5</v>
      </c>
      <c r="J26" s="83">
        <v>13</v>
      </c>
      <c r="K26" s="88">
        <v>6</v>
      </c>
      <c r="L26" s="87">
        <v>3</v>
      </c>
      <c r="M26" s="83">
        <v>9</v>
      </c>
      <c r="N26" s="88">
        <v>3</v>
      </c>
      <c r="O26" s="87">
        <v>2</v>
      </c>
      <c r="P26" s="83">
        <v>5</v>
      </c>
      <c r="Q26" s="88">
        <v>1</v>
      </c>
      <c r="R26" s="87">
        <v>3</v>
      </c>
      <c r="S26" s="83">
        <v>4</v>
      </c>
      <c r="T26" s="88">
        <v>1</v>
      </c>
      <c r="U26" s="87">
        <v>3</v>
      </c>
      <c r="V26" s="83">
        <v>4</v>
      </c>
      <c r="W26" s="125">
        <v>1</v>
      </c>
      <c r="X26" s="82">
        <v>6</v>
      </c>
      <c r="Y26" s="83">
        <v>7</v>
      </c>
      <c r="Z26" s="125">
        <v>1</v>
      </c>
      <c r="AA26" s="125">
        <v>6</v>
      </c>
      <c r="AB26" s="83">
        <v>7</v>
      </c>
      <c r="AC26" s="125">
        <v>3</v>
      </c>
      <c r="AD26" s="125">
        <v>7</v>
      </c>
      <c r="AE26" s="83">
        <v>10</v>
      </c>
      <c r="AF26" s="125">
        <v>2</v>
      </c>
      <c r="AG26" s="125">
        <v>6</v>
      </c>
      <c r="AH26" s="83">
        <v>8</v>
      </c>
      <c r="AI26" s="125">
        <v>1</v>
      </c>
      <c r="AJ26" s="125">
        <v>5</v>
      </c>
      <c r="AK26" s="83">
        <v>6</v>
      </c>
      <c r="AL26" s="125">
        <v>1</v>
      </c>
      <c r="AM26" s="125">
        <v>5</v>
      </c>
      <c r="AN26" s="83">
        <v>6</v>
      </c>
      <c r="AO26" s="125">
        <v>1</v>
      </c>
      <c r="AP26" s="125">
        <v>4</v>
      </c>
      <c r="AQ26" s="83">
        <v>5</v>
      </c>
      <c r="AR26" s="125">
        <v>2</v>
      </c>
      <c r="AS26" s="125">
        <v>5</v>
      </c>
      <c r="AT26" s="83">
        <v>7</v>
      </c>
      <c r="AU26" s="125">
        <v>2</v>
      </c>
      <c r="AV26" s="125">
        <v>7</v>
      </c>
      <c r="AW26" s="83">
        <v>9</v>
      </c>
      <c r="AX26" s="125">
        <v>4</v>
      </c>
      <c r="AY26" s="125">
        <v>7</v>
      </c>
      <c r="AZ26" s="83">
        <v>11</v>
      </c>
      <c r="BA26"/>
      <c r="BB26"/>
      <c r="BC26"/>
      <c r="BD26"/>
      <c r="BE26"/>
      <c r="BF26"/>
      <c r="BG26"/>
      <c r="BH26"/>
      <c r="BI26"/>
      <c r="BJ26"/>
      <c r="BK26"/>
      <c r="BL26"/>
      <c r="BM26"/>
      <c r="BN26"/>
      <c r="BO26"/>
      <c r="BP26"/>
      <c r="BQ26"/>
      <c r="BR26"/>
      <c r="BS26"/>
      <c r="BT26"/>
      <c r="BU26"/>
      <c r="BV26"/>
      <c r="BW26"/>
      <c r="BX26"/>
      <c r="BY26"/>
      <c r="BZ26"/>
      <c r="CA26" s="125">
        <v>-1</v>
      </c>
      <c r="CB26" s="125">
        <v>-5</v>
      </c>
      <c r="CC26" s="125">
        <v>-6</v>
      </c>
      <c r="CD26" s="125">
        <v>-1</v>
      </c>
      <c r="CE26" s="125">
        <v>-4</v>
      </c>
      <c r="CF26" s="125">
        <v>-5</v>
      </c>
    </row>
    <row r="27" spans="1:84" ht="14.4" thickTop="1" thickBot="1">
      <c r="A27" s="80" t="s">
        <v>25</v>
      </c>
      <c r="B27" s="91">
        <v>36896</v>
      </c>
      <c r="C27" s="25">
        <v>37229</v>
      </c>
      <c r="D27" s="92">
        <v>74125</v>
      </c>
      <c r="E27" s="89">
        <v>35218</v>
      </c>
      <c r="F27" s="25">
        <v>35745</v>
      </c>
      <c r="G27" s="90">
        <v>70963</v>
      </c>
      <c r="H27" s="91">
        <v>33966</v>
      </c>
      <c r="I27" s="25">
        <v>34694</v>
      </c>
      <c r="J27" s="90">
        <v>68660</v>
      </c>
      <c r="K27" s="91">
        <v>32997</v>
      </c>
      <c r="L27" s="25">
        <v>33776</v>
      </c>
      <c r="M27" s="90">
        <v>66773</v>
      </c>
      <c r="N27" s="91">
        <v>32997</v>
      </c>
      <c r="O27" s="25">
        <v>33809</v>
      </c>
      <c r="P27" s="90">
        <v>66806</v>
      </c>
      <c r="Q27" s="91">
        <v>33034</v>
      </c>
      <c r="R27" s="25">
        <v>33839</v>
      </c>
      <c r="S27" s="90">
        <v>66873</v>
      </c>
      <c r="T27" s="91">
        <v>33493</v>
      </c>
      <c r="U27" s="25">
        <v>34539</v>
      </c>
      <c r="V27" s="129">
        <v>68032</v>
      </c>
      <c r="W27" s="91">
        <v>35599</v>
      </c>
      <c r="X27" s="25">
        <v>36764</v>
      </c>
      <c r="Y27" s="129">
        <v>72363</v>
      </c>
      <c r="Z27" s="91">
        <v>37241</v>
      </c>
      <c r="AA27" s="25">
        <v>38600</v>
      </c>
      <c r="AB27" s="129">
        <v>75841</v>
      </c>
      <c r="AC27" s="91">
        <v>38840</v>
      </c>
      <c r="AD27" s="25">
        <v>40433</v>
      </c>
      <c r="AE27" s="129">
        <v>79273</v>
      </c>
      <c r="AF27" s="91">
        <v>40445</v>
      </c>
      <c r="AG27" s="25">
        <v>42294</v>
      </c>
      <c r="AH27" s="129">
        <v>82739</v>
      </c>
      <c r="AI27" s="91">
        <v>42276</v>
      </c>
      <c r="AJ27" s="25">
        <v>43752</v>
      </c>
      <c r="AK27" s="129">
        <v>86028</v>
      </c>
      <c r="AL27" s="91">
        <v>44527</v>
      </c>
      <c r="AM27" s="25">
        <v>46064</v>
      </c>
      <c r="AN27" s="129">
        <v>90591</v>
      </c>
      <c r="AO27" s="91">
        <v>46155</v>
      </c>
      <c r="AP27" s="25">
        <v>47774</v>
      </c>
      <c r="AQ27" s="129">
        <v>93929</v>
      </c>
      <c r="AR27" s="91">
        <v>47573</v>
      </c>
      <c r="AS27" s="25">
        <v>48863</v>
      </c>
      <c r="AT27" s="129">
        <v>96436</v>
      </c>
      <c r="AU27" s="91">
        <v>48948</v>
      </c>
      <c r="AV27" s="25">
        <v>50141</v>
      </c>
      <c r="AW27" s="129">
        <v>99089</v>
      </c>
      <c r="AX27" s="91">
        <v>49640</v>
      </c>
      <c r="AY27" s="25">
        <v>50751</v>
      </c>
      <c r="AZ27" s="129">
        <v>100391</v>
      </c>
      <c r="CA27" s="125">
        <v>-44527</v>
      </c>
      <c r="CB27" s="125">
        <v>-46064</v>
      </c>
      <c r="CC27" s="125">
        <v>-90591</v>
      </c>
      <c r="CD27" s="125">
        <v>-46155</v>
      </c>
      <c r="CE27" s="125">
        <v>-47774</v>
      </c>
      <c r="CF27" s="125">
        <v>-93929</v>
      </c>
    </row>
    <row r="28" spans="1:84" ht="6.9" customHeight="1" thickTop="1">
      <c r="A28" s="26"/>
      <c r="B28" s="27"/>
      <c r="C28" s="27"/>
      <c r="D28" s="28"/>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row>
    <row r="29" spans="1:84">
      <c r="A29" s="65" t="s">
        <v>56</v>
      </c>
      <c r="B29" s="29"/>
      <c r="C29" s="29"/>
      <c r="D29" s="29"/>
      <c r="E29" s="29"/>
      <c r="F29" s="29"/>
      <c r="G29" s="29"/>
      <c r="H29" s="29"/>
      <c r="I29" s="29"/>
      <c r="K29" s="29"/>
      <c r="L29" s="29"/>
      <c r="N29" s="29"/>
      <c r="O29" s="29"/>
      <c r="Q29" s="29"/>
      <c r="R29" s="29"/>
      <c r="T29" s="29"/>
      <c r="U29" s="29"/>
      <c r="W29" s="29"/>
      <c r="X29" s="29"/>
      <c r="Z29" s="29"/>
      <c r="AA29" s="29"/>
      <c r="AC29" s="29"/>
      <c r="AD29" s="29"/>
      <c r="AF29" s="29"/>
      <c r="AG29" s="29"/>
      <c r="AI29" s="29"/>
      <c r="AJ29" s="29"/>
      <c r="AL29" s="29"/>
      <c r="AM29" s="29"/>
      <c r="AO29" s="29"/>
      <c r="AP29" s="29"/>
      <c r="AR29" s="29"/>
      <c r="AS29" s="29"/>
      <c r="AU29" s="29"/>
      <c r="AV29" s="29"/>
      <c r="AX29" s="29"/>
      <c r="AY29" s="29"/>
    </row>
    <row r="30" spans="1:84" ht="6.9" customHeight="1" thickBot="1">
      <c r="A30" s="53"/>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row>
    <row r="31" spans="1:84" ht="14.1" customHeight="1" thickTop="1">
      <c r="A31" s="19" t="s">
        <v>4</v>
      </c>
      <c r="B31" s="343">
        <v>35429</v>
      </c>
      <c r="C31" s="341"/>
      <c r="D31" s="342"/>
      <c r="E31" s="343">
        <v>35794</v>
      </c>
      <c r="F31" s="341"/>
      <c r="G31" s="342"/>
      <c r="H31" s="341">
        <v>36159</v>
      </c>
      <c r="I31" s="341"/>
      <c r="J31" s="342"/>
      <c r="K31" s="341">
        <v>36524</v>
      </c>
      <c r="L31" s="341"/>
      <c r="M31" s="342"/>
      <c r="N31" s="341">
        <v>36890</v>
      </c>
      <c r="O31" s="341"/>
      <c r="P31" s="342"/>
      <c r="Q31" s="341">
        <v>37255</v>
      </c>
      <c r="R31" s="341"/>
      <c r="S31" s="341"/>
      <c r="T31" s="343">
        <v>37620</v>
      </c>
      <c r="U31" s="341"/>
      <c r="V31" s="342"/>
      <c r="W31" s="343">
        <v>37985</v>
      </c>
      <c r="X31" s="341"/>
      <c r="Y31" s="342"/>
      <c r="Z31" s="343">
        <v>38351</v>
      </c>
      <c r="AA31" s="341"/>
      <c r="AB31" s="342"/>
      <c r="AC31" s="343">
        <v>38716</v>
      </c>
      <c r="AD31" s="341"/>
      <c r="AE31" s="342"/>
      <c r="AF31" s="343">
        <v>39081</v>
      </c>
      <c r="AG31" s="341"/>
      <c r="AH31" s="342"/>
      <c r="AI31" s="338">
        <v>39446</v>
      </c>
      <c r="AJ31" s="336"/>
      <c r="AK31" s="337"/>
      <c r="AL31" s="338">
        <v>39812</v>
      </c>
      <c r="AM31" s="336"/>
      <c r="AN31" s="337"/>
      <c r="AO31" s="338">
        <v>40177</v>
      </c>
      <c r="AP31" s="336"/>
      <c r="AQ31" s="337"/>
      <c r="AR31" s="338">
        <v>40542</v>
      </c>
      <c r="AS31" s="336"/>
      <c r="AT31" s="337"/>
      <c r="AU31" s="338">
        <v>40907</v>
      </c>
      <c r="AV31" s="336"/>
      <c r="AW31" s="337"/>
      <c r="AX31" s="338">
        <v>41273</v>
      </c>
      <c r="AY31" s="336"/>
      <c r="AZ31" s="337"/>
    </row>
    <row r="32" spans="1:84">
      <c r="A32" s="20" t="s">
        <v>5</v>
      </c>
      <c r="B32" s="23" t="s">
        <v>26</v>
      </c>
      <c r="C32" s="21" t="s">
        <v>27</v>
      </c>
      <c r="D32" s="22" t="s">
        <v>25</v>
      </c>
      <c r="E32" s="23" t="s">
        <v>26</v>
      </c>
      <c r="F32" s="21" t="s">
        <v>27</v>
      </c>
      <c r="G32" s="22" t="s">
        <v>25</v>
      </c>
      <c r="H32" s="63" t="s">
        <v>26</v>
      </c>
      <c r="I32" s="63" t="s">
        <v>27</v>
      </c>
      <c r="J32" s="68" t="s">
        <v>25</v>
      </c>
      <c r="K32" s="63" t="s">
        <v>26</v>
      </c>
      <c r="L32" s="63" t="s">
        <v>27</v>
      </c>
      <c r="M32" s="68" t="s">
        <v>25</v>
      </c>
      <c r="N32" s="63" t="s">
        <v>26</v>
      </c>
      <c r="O32" s="63" t="s">
        <v>27</v>
      </c>
      <c r="P32" s="68" t="s">
        <v>25</v>
      </c>
      <c r="Q32" s="63" t="s">
        <v>26</v>
      </c>
      <c r="R32" s="63" t="s">
        <v>27</v>
      </c>
      <c r="S32" s="63" t="s">
        <v>25</v>
      </c>
      <c r="T32" s="69" t="s">
        <v>26</v>
      </c>
      <c r="U32" s="63" t="s">
        <v>27</v>
      </c>
      <c r="V32" s="68" t="s">
        <v>25</v>
      </c>
      <c r="W32" s="69" t="s">
        <v>26</v>
      </c>
      <c r="X32" s="63" t="s">
        <v>27</v>
      </c>
      <c r="Y32" s="68" t="s">
        <v>25</v>
      </c>
      <c r="Z32" s="69" t="s">
        <v>26</v>
      </c>
      <c r="AA32" s="63" t="s">
        <v>27</v>
      </c>
      <c r="AB32" s="68" t="s">
        <v>25</v>
      </c>
      <c r="AC32" s="69" t="s">
        <v>26</v>
      </c>
      <c r="AD32" s="63" t="s">
        <v>27</v>
      </c>
      <c r="AE32" s="68" t="s">
        <v>25</v>
      </c>
      <c r="AF32" s="69" t="s">
        <v>26</v>
      </c>
      <c r="AG32" s="63" t="s">
        <v>27</v>
      </c>
      <c r="AH32" s="68" t="s">
        <v>25</v>
      </c>
      <c r="AI32" s="69" t="s">
        <v>26</v>
      </c>
      <c r="AJ32" s="63" t="s">
        <v>27</v>
      </c>
      <c r="AK32" s="68" t="s">
        <v>25</v>
      </c>
      <c r="AL32" s="69" t="s">
        <v>26</v>
      </c>
      <c r="AM32" s="63" t="s">
        <v>27</v>
      </c>
      <c r="AN32" s="68" t="s">
        <v>25</v>
      </c>
      <c r="AO32" s="69" t="s">
        <v>26</v>
      </c>
      <c r="AP32" s="63" t="s">
        <v>27</v>
      </c>
      <c r="AQ32" s="68" t="s">
        <v>25</v>
      </c>
      <c r="AR32" s="69" t="s">
        <v>26</v>
      </c>
      <c r="AS32" s="63" t="s">
        <v>27</v>
      </c>
      <c r="AT32" s="68" t="s">
        <v>25</v>
      </c>
      <c r="AU32" s="69" t="s">
        <v>26</v>
      </c>
      <c r="AV32" s="63" t="s">
        <v>27</v>
      </c>
      <c r="AW32" s="68" t="s">
        <v>25</v>
      </c>
      <c r="AX32" s="69" t="s">
        <v>26</v>
      </c>
      <c r="AY32" s="63" t="s">
        <v>27</v>
      </c>
      <c r="AZ32" s="68" t="s">
        <v>25</v>
      </c>
    </row>
    <row r="33" spans="1:52">
      <c r="A33" s="78" t="s">
        <v>6</v>
      </c>
      <c r="B33" s="98">
        <v>0.3876739562624254</v>
      </c>
      <c r="C33" s="31">
        <v>0.43271915131211625</v>
      </c>
      <c r="D33" s="98">
        <v>0.40888772022087827</v>
      </c>
      <c r="E33" s="33">
        <v>-6.3753581661891157E-2</v>
      </c>
      <c r="F33" s="31">
        <v>-8.9243959469992196E-2</v>
      </c>
      <c r="G33" s="32">
        <v>-7.5961179544606239E-2</v>
      </c>
      <c r="H33" s="98">
        <v>-8.1866870696250982E-2</v>
      </c>
      <c r="I33" s="31">
        <v>-4.5357295678219889E-2</v>
      </c>
      <c r="J33" s="99">
        <v>-6.4633407392445941E-2</v>
      </c>
      <c r="K33" s="98">
        <v>-3.9583333333333304E-2</v>
      </c>
      <c r="L33" s="31">
        <v>-2.1515015688032268E-2</v>
      </c>
      <c r="M33" s="99">
        <v>-3.0878859857482177E-2</v>
      </c>
      <c r="N33" s="98">
        <v>-1.8655097613882843E-2</v>
      </c>
      <c r="O33" s="31">
        <v>-4.580852038479355E-4</v>
      </c>
      <c r="P33" s="99">
        <v>-9.8039215686274161E-3</v>
      </c>
      <c r="Q33" s="98">
        <v>0</v>
      </c>
      <c r="R33" s="31">
        <v>-2.1081576535288749E-2</v>
      </c>
      <c r="S33" s="98">
        <v>-1.035103510351032E-2</v>
      </c>
      <c r="T33" s="33">
        <v>5.3050397877985045E-3</v>
      </c>
      <c r="U33" s="31">
        <v>2.2003745318352141E-2</v>
      </c>
      <c r="V33" s="32">
        <v>1.3415188722146532E-2</v>
      </c>
      <c r="W33" s="33">
        <v>0.10993843447669316</v>
      </c>
      <c r="X33" s="31">
        <v>8.6578103527256145E-2</v>
      </c>
      <c r="Y33" s="32">
        <v>9.8496746690599046E-2</v>
      </c>
      <c r="Z33" s="33">
        <v>4.9920760697305777E-2</v>
      </c>
      <c r="AA33" s="31">
        <v>6.7453625632377667E-2</v>
      </c>
      <c r="AB33" s="32">
        <v>5.8415032679738577E-2</v>
      </c>
      <c r="AC33" s="33">
        <v>6.4150943396226401E-2</v>
      </c>
      <c r="AD33" s="31">
        <v>7.3459715639810463E-2</v>
      </c>
      <c r="AE33" s="32">
        <v>6.8699343882670849E-2</v>
      </c>
      <c r="AF33" s="39">
        <v>3.7588652482269502E-2</v>
      </c>
      <c r="AG33" s="37">
        <v>3.4952170713760111E-2</v>
      </c>
      <c r="AH33" s="38">
        <v>3.629469122426876E-2</v>
      </c>
      <c r="AI33" s="39">
        <v>7.6213260423786844E-2</v>
      </c>
      <c r="AJ33" s="37">
        <v>4.9768929968005748E-2</v>
      </c>
      <c r="AK33" s="38">
        <v>6.3251437532671151E-2</v>
      </c>
      <c r="AL33" s="39">
        <v>4.4776119402984982E-2</v>
      </c>
      <c r="AM33" s="37">
        <v>4.3007111412123322E-2</v>
      </c>
      <c r="AN33" s="38">
        <v>4.3920026220911179E-2</v>
      </c>
      <c r="AO33" s="39">
        <v>2.4316109422492405E-2</v>
      </c>
      <c r="AP33" s="37">
        <v>5.9090909090909083E-2</v>
      </c>
      <c r="AQ33" s="38">
        <v>4.1130298273155397E-2</v>
      </c>
      <c r="AR33" s="39">
        <v>1.0385756676557945E-2</v>
      </c>
      <c r="AS33" s="37">
        <v>9.1968117719190001E-3</v>
      </c>
      <c r="AT33" s="38">
        <v>9.8009650180941321E-3</v>
      </c>
      <c r="AU33" s="39">
        <v>4.8751835535976396E-2</v>
      </c>
      <c r="AV33" s="37">
        <v>4.7387606318347597E-2</v>
      </c>
      <c r="AW33" s="38">
        <v>4.8081230401672448E-2</v>
      </c>
      <c r="AX33" s="39">
        <v>-8.4010081209739962E-4</v>
      </c>
      <c r="AY33" s="37">
        <v>-1.3051044083526642E-2</v>
      </c>
      <c r="AZ33" s="38">
        <v>-6.8385809944436771E-3</v>
      </c>
    </row>
    <row r="34" spans="1:52">
      <c r="A34" s="79" t="s">
        <v>7</v>
      </c>
      <c r="B34" s="98">
        <v>0.56774193548387086</v>
      </c>
      <c r="C34" s="31">
        <v>0.54179254783484398</v>
      </c>
      <c r="D34" s="98">
        <v>0.55486128467883034</v>
      </c>
      <c r="E34" s="33">
        <v>-5.4447610003165559E-2</v>
      </c>
      <c r="F34" s="31">
        <v>-6.8582625734813885E-2</v>
      </c>
      <c r="G34" s="32">
        <v>-6.1404918823340315E-2</v>
      </c>
      <c r="H34" s="98">
        <v>-7.2313357884164708E-2</v>
      </c>
      <c r="I34" s="31">
        <v>-7.9242636746143069E-2</v>
      </c>
      <c r="J34" s="99">
        <v>-7.5697893474910072E-2</v>
      </c>
      <c r="K34" s="98">
        <v>-3.9696860339227702E-2</v>
      </c>
      <c r="L34" s="31">
        <v>-6.321401370906321E-2</v>
      </c>
      <c r="M34" s="99">
        <v>-5.113952195664262E-2</v>
      </c>
      <c r="N34" s="98">
        <v>-2.9688087185268719E-2</v>
      </c>
      <c r="O34" s="31">
        <v>-5.2439024390243949E-2</v>
      </c>
      <c r="P34" s="99">
        <v>-4.0617066979105609E-2</v>
      </c>
      <c r="Q34" s="98">
        <v>-4.5701006971340052E-2</v>
      </c>
      <c r="R34" s="31">
        <v>-2.1450021450021284E-3</v>
      </c>
      <c r="S34" s="98">
        <v>-2.5035619784245844E-2</v>
      </c>
      <c r="T34" s="33">
        <v>-2.8409090909090606E-3</v>
      </c>
      <c r="U34" s="31">
        <v>5.5889939810833678E-3</v>
      </c>
      <c r="V34" s="32">
        <v>1.2526096033402823E-3</v>
      </c>
      <c r="W34" s="33">
        <v>4.5991045991045976E-2</v>
      </c>
      <c r="X34" s="31">
        <v>4.9166310389055168E-2</v>
      </c>
      <c r="Y34" s="32">
        <v>4.7539616346955693E-2</v>
      </c>
      <c r="Z34" s="33">
        <v>3.7743190661478687E-2</v>
      </c>
      <c r="AA34" s="31">
        <v>7.0904645476772554E-2</v>
      </c>
      <c r="AB34" s="32">
        <v>5.3941082802547724E-2</v>
      </c>
      <c r="AC34" s="33">
        <v>3.1121109861267371E-2</v>
      </c>
      <c r="AD34" s="31">
        <v>2.8538812785388057E-2</v>
      </c>
      <c r="AE34" s="32">
        <v>2.9839471199244461E-2</v>
      </c>
      <c r="AF34" s="39">
        <v>3.7090909090909063E-2</v>
      </c>
      <c r="AG34" s="37">
        <v>4.7724750277469585E-2</v>
      </c>
      <c r="AH34" s="38">
        <v>4.2362002567394086E-2</v>
      </c>
      <c r="AI34" s="39">
        <v>3.4712482468443273E-2</v>
      </c>
      <c r="AJ34" s="37">
        <v>2.3658192090395547E-2</v>
      </c>
      <c r="AK34" s="38">
        <v>2.9204785362420882E-2</v>
      </c>
      <c r="AL34" s="39">
        <v>8.2006099627244922E-2</v>
      </c>
      <c r="AM34" s="37">
        <v>6.140048292514666E-2</v>
      </c>
      <c r="AN34" s="38">
        <v>7.1794871794871762E-2</v>
      </c>
      <c r="AO34" s="39">
        <v>5.4807391168180342E-2</v>
      </c>
      <c r="AP34" s="37">
        <v>3.0874228144296412E-2</v>
      </c>
      <c r="AQ34" s="38">
        <v>4.3062200956937691E-2</v>
      </c>
      <c r="AR34" s="39">
        <v>3.1769596199525019E-2</v>
      </c>
      <c r="AS34" s="37">
        <v>5.9268600252206705E-2</v>
      </c>
      <c r="AT34" s="38">
        <v>4.5107033639143701E-2</v>
      </c>
      <c r="AU34" s="39">
        <v>4.1726618705036023E-2</v>
      </c>
      <c r="AV34" s="37">
        <v>1.3690476190476142E-2</v>
      </c>
      <c r="AW34" s="38">
        <v>2.7944403803950246E-2</v>
      </c>
      <c r="AX34" s="39">
        <v>4.6132596685082961E-2</v>
      </c>
      <c r="AY34" s="37">
        <v>4.4333529066353572E-2</v>
      </c>
      <c r="AZ34" s="38">
        <v>4.5260461144321029E-2</v>
      </c>
    </row>
    <row r="35" spans="1:52">
      <c r="A35" s="78" t="s">
        <v>8</v>
      </c>
      <c r="B35" s="98">
        <v>0.51499531396438614</v>
      </c>
      <c r="C35" s="31">
        <v>0.56590330788804066</v>
      </c>
      <c r="D35" s="98">
        <v>0.53939985362283482</v>
      </c>
      <c r="E35" s="33">
        <v>-6.3099288586452196E-2</v>
      </c>
      <c r="F35" s="31">
        <v>-5.7848553786155388E-2</v>
      </c>
      <c r="G35" s="32">
        <v>-6.053882725832016E-2</v>
      </c>
      <c r="H35" s="98">
        <v>-2.9712776493892368E-2</v>
      </c>
      <c r="I35" s="31">
        <v>-1.6212487064504955E-2</v>
      </c>
      <c r="J35" s="99">
        <v>-2.3110661268555988E-2</v>
      </c>
      <c r="K35" s="98">
        <v>-5.4440285811500511E-2</v>
      </c>
      <c r="L35" s="31">
        <v>-5.820476858345025E-2</v>
      </c>
      <c r="M35" s="99">
        <v>-5.6294249697806942E-2</v>
      </c>
      <c r="N35" s="98">
        <v>-2.7347966894566422E-2</v>
      </c>
      <c r="O35" s="31">
        <v>-1.8615040953090523E-3</v>
      </c>
      <c r="P35" s="99">
        <v>-1.4821591948764867E-2</v>
      </c>
      <c r="Q35" s="98">
        <v>-7.3991860895306072E-4</v>
      </c>
      <c r="R35" s="31">
        <v>-3.9537486012681811E-2</v>
      </c>
      <c r="S35" s="98">
        <v>-2.0059435364041645E-2</v>
      </c>
      <c r="T35" s="33">
        <v>5.1832654572381287E-3</v>
      </c>
      <c r="U35" s="31">
        <v>-2.7184466019417597E-3</v>
      </c>
      <c r="V35" s="32">
        <v>1.3267626990143278E-3</v>
      </c>
      <c r="W35" s="33">
        <v>1.4732965009208066E-2</v>
      </c>
      <c r="X35" s="31">
        <v>1.7523364485981352E-2</v>
      </c>
      <c r="Y35" s="32">
        <v>1.6089343176225679E-2</v>
      </c>
      <c r="Z35" s="33">
        <v>5.3720508166969161E-2</v>
      </c>
      <c r="AA35" s="31">
        <v>1.4925373134328401E-2</v>
      </c>
      <c r="AB35" s="32">
        <v>3.4836065573770503E-2</v>
      </c>
      <c r="AC35" s="33">
        <v>2.5146400275577019E-2</v>
      </c>
      <c r="AD35" s="31">
        <v>2.6772247360482559E-2</v>
      </c>
      <c r="AE35" s="32">
        <v>2.5922592259225885E-2</v>
      </c>
      <c r="AF35" s="39">
        <v>3.0241935483870108E-3</v>
      </c>
      <c r="AG35" s="37">
        <v>2.5706940874036022E-2</v>
      </c>
      <c r="AH35" s="38">
        <v>1.3862081066853937E-2</v>
      </c>
      <c r="AI35" s="39">
        <v>2.0100502512562901E-2</v>
      </c>
      <c r="AJ35" s="37">
        <v>1.8617973505191454E-2</v>
      </c>
      <c r="AK35" s="38">
        <v>1.9383869851159474E-2</v>
      </c>
      <c r="AL35" s="39">
        <v>2.4630541871921263E-2</v>
      </c>
      <c r="AM35" s="37">
        <v>5.5536028119507863E-2</v>
      </c>
      <c r="AN35" s="38">
        <v>3.9558573853989865E-2</v>
      </c>
      <c r="AO35" s="39">
        <v>4.4871794871794712E-3</v>
      </c>
      <c r="AP35" s="37">
        <v>3.8628038628038652E-2</v>
      </c>
      <c r="AQ35" s="38">
        <v>2.1231422505307851E-2</v>
      </c>
      <c r="AR35" s="39">
        <v>2.4888321633695032E-2</v>
      </c>
      <c r="AS35" s="37">
        <v>-1.4107085604360359E-2</v>
      </c>
      <c r="AT35" s="38">
        <v>5.4373900527746599E-3</v>
      </c>
      <c r="AU35" s="39">
        <v>2.2104607721046055E-2</v>
      </c>
      <c r="AV35" s="37">
        <v>3.2195121951219541E-2</v>
      </c>
      <c r="AW35" s="38">
        <v>2.7039923651980269E-2</v>
      </c>
      <c r="AX35" s="39">
        <v>-2.4367956137678615E-3</v>
      </c>
      <c r="AY35" s="37">
        <v>3.465658475110267E-3</v>
      </c>
      <c r="AZ35" s="38">
        <v>4.646120489391059E-4</v>
      </c>
    </row>
    <row r="36" spans="1:52">
      <c r="A36" s="78" t="s">
        <v>9</v>
      </c>
      <c r="B36" s="98">
        <v>0.53641618497109822</v>
      </c>
      <c r="C36" s="31">
        <v>0.4495685573121051</v>
      </c>
      <c r="D36" s="98">
        <v>0.49202526538820424</v>
      </c>
      <c r="E36" s="33">
        <v>4.7780285929270194E-2</v>
      </c>
      <c r="F36" s="31">
        <v>2.7459954233409523E-2</v>
      </c>
      <c r="G36" s="32">
        <v>3.7689393939393856E-2</v>
      </c>
      <c r="H36" s="98">
        <v>-3.2315978456014527E-3</v>
      </c>
      <c r="I36" s="31">
        <v>-1.8930957683741645E-2</v>
      </c>
      <c r="J36" s="99">
        <v>-1.0950903449534533E-2</v>
      </c>
      <c r="K36" s="98">
        <v>-1.5129682997118143E-2</v>
      </c>
      <c r="L36" s="31">
        <v>-3.3295497540673513E-2</v>
      </c>
      <c r="M36" s="99">
        <v>-2.3989665990035047E-2</v>
      </c>
      <c r="N36" s="98">
        <v>-1.6459400146305758E-2</v>
      </c>
      <c r="O36" s="31">
        <v>-2.8962818003913871E-2</v>
      </c>
      <c r="P36" s="99">
        <v>-2.2499527320854584E-2</v>
      </c>
      <c r="Q36" s="98">
        <v>-1.4875418371141924E-3</v>
      </c>
      <c r="R36" s="31">
        <v>1.2898024989923318E-2</v>
      </c>
      <c r="S36" s="98">
        <v>5.4158607350096588E-3</v>
      </c>
      <c r="T36" s="33">
        <v>-1.6014897579143428E-2</v>
      </c>
      <c r="U36" s="31">
        <v>8.3565459610028814E-3</v>
      </c>
      <c r="V36" s="32">
        <v>-4.2323970757983664E-3</v>
      </c>
      <c r="W36" s="33">
        <v>5.6018168054504214E-2</v>
      </c>
      <c r="X36" s="31">
        <v>4.2225730071034029E-2</v>
      </c>
      <c r="Y36" s="32">
        <v>4.9265842349304423E-2</v>
      </c>
      <c r="Z36" s="33">
        <v>1.5770609318996431E-2</v>
      </c>
      <c r="AA36" s="31">
        <v>3.67285119273002E-2</v>
      </c>
      <c r="AB36" s="32">
        <v>2.5962069600441895E-2</v>
      </c>
      <c r="AC36" s="33">
        <v>2.8934368383909614E-2</v>
      </c>
      <c r="AD36" s="31">
        <v>2.6296566837107349E-2</v>
      </c>
      <c r="AE36" s="32">
        <v>2.7638190954773822E-2</v>
      </c>
      <c r="AF36" s="39">
        <v>4.90397805212619E-2</v>
      </c>
      <c r="AG36" s="37">
        <v>4.2704626334519658E-2</v>
      </c>
      <c r="AH36" s="38">
        <v>4.5930841774362463E-2</v>
      </c>
      <c r="AI36" s="39">
        <v>2.2883295194507935E-2</v>
      </c>
      <c r="AJ36" s="37">
        <v>3.7542662116041292E-3</v>
      </c>
      <c r="AK36" s="38">
        <v>1.35247954583404E-2</v>
      </c>
      <c r="AL36" s="39">
        <v>1.9175455417066223E-2</v>
      </c>
      <c r="AM36" s="37">
        <v>1.6660999659979581E-2</v>
      </c>
      <c r="AN36" s="38">
        <v>1.7957166392092327E-2</v>
      </c>
      <c r="AO36" s="39">
        <v>3.3866415804327366E-2</v>
      </c>
      <c r="AP36" s="37">
        <v>8.0267558528428484E-3</v>
      </c>
      <c r="AQ36" s="38">
        <v>2.136268004531483E-2</v>
      </c>
      <c r="AR36" s="39">
        <v>1.2132241431603852E-3</v>
      </c>
      <c r="AS36" s="37">
        <v>-3.6496350364964014E-3</v>
      </c>
      <c r="AT36" s="38">
        <v>-1.1091744572967466E-3</v>
      </c>
      <c r="AU36" s="39">
        <v>-3.3020296879733402E-2</v>
      </c>
      <c r="AV36" s="37">
        <v>1.265401265401267E-2</v>
      </c>
      <c r="AW36" s="38">
        <v>-1.1262690355329896E-2</v>
      </c>
      <c r="AX36" s="39">
        <v>7.2055137844611039E-3</v>
      </c>
      <c r="AY36" s="37">
        <v>-1.6113120683985516E-2</v>
      </c>
      <c r="AZ36" s="38">
        <v>-4.1713460612866626E-3</v>
      </c>
    </row>
    <row r="37" spans="1:52">
      <c r="A37" s="78" t="s">
        <v>10</v>
      </c>
      <c r="B37" s="98">
        <v>0.36317395727365209</v>
      </c>
      <c r="C37" s="31">
        <v>0.49173553719008267</v>
      </c>
      <c r="D37" s="98">
        <v>0.43410852713178305</v>
      </c>
      <c r="E37" s="33">
        <v>6.5671641791044788E-2</v>
      </c>
      <c r="F37" s="31">
        <v>4.9861495844876202E-3</v>
      </c>
      <c r="G37" s="32">
        <v>3.0842607313195547E-2</v>
      </c>
      <c r="H37" s="98">
        <v>2.5210084033613356E-2</v>
      </c>
      <c r="I37" s="31">
        <v>1.1576626240352716E-2</v>
      </c>
      <c r="J37" s="99">
        <v>1.7581739666872265E-2</v>
      </c>
      <c r="K37" s="98">
        <v>-4.4398907103825103E-2</v>
      </c>
      <c r="L37" s="31">
        <v>-2.4523160762942808E-2</v>
      </c>
      <c r="M37" s="99">
        <v>-3.3343437405274345E-2</v>
      </c>
      <c r="N37" s="98">
        <v>4.0743388134381719E-2</v>
      </c>
      <c r="O37" s="31">
        <v>1.1173184357541999E-2</v>
      </c>
      <c r="P37" s="99">
        <v>2.4145500156788957E-2</v>
      </c>
      <c r="Q37" s="98">
        <v>5.7005494505494525E-2</v>
      </c>
      <c r="R37" s="31">
        <v>5.5248618784520254E-4</v>
      </c>
      <c r="S37" s="98">
        <v>2.5719534598897642E-2</v>
      </c>
      <c r="T37" s="33">
        <v>8.9668615984405564E-2</v>
      </c>
      <c r="U37" s="31">
        <v>0.10215350635008291</v>
      </c>
      <c r="V37" s="32">
        <v>9.6417910447761157E-2</v>
      </c>
      <c r="W37" s="33">
        <v>4.1144901610017826E-2</v>
      </c>
      <c r="X37" s="31">
        <v>8.0661322645290578E-2</v>
      </c>
      <c r="Y37" s="32">
        <v>6.2619112442145353E-2</v>
      </c>
      <c r="Z37" s="33">
        <v>8.82016036655211E-2</v>
      </c>
      <c r="AA37" s="31">
        <v>7.1395456652758371E-2</v>
      </c>
      <c r="AB37" s="32">
        <v>7.8913656161926804E-2</v>
      </c>
      <c r="AC37" s="33">
        <v>5.2631578947368363E-2</v>
      </c>
      <c r="AD37" s="31">
        <v>3.1588057118130619E-2</v>
      </c>
      <c r="AE37" s="32">
        <v>4.1082878176205151E-2</v>
      </c>
      <c r="AF37" s="39">
        <v>4.9500000000000099E-2</v>
      </c>
      <c r="AG37" s="37">
        <v>6.0402684563758413E-2</v>
      </c>
      <c r="AH37" s="38">
        <v>5.5428832116788396E-2</v>
      </c>
      <c r="AI37" s="39">
        <v>8.0038113387327359E-2</v>
      </c>
      <c r="AJ37" s="37">
        <v>2.2943037974683556E-2</v>
      </c>
      <c r="AK37" s="38">
        <v>4.8843743246163918E-2</v>
      </c>
      <c r="AL37" s="39">
        <v>8.8222320247022479E-2</v>
      </c>
      <c r="AM37" s="37">
        <v>5.2590873936581684E-2</v>
      </c>
      <c r="AN37" s="38">
        <v>6.9235524417885941E-2</v>
      </c>
      <c r="AO37" s="39">
        <v>2.3104985812727907E-2</v>
      </c>
      <c r="AP37" s="37">
        <v>4.8861131520940404E-2</v>
      </c>
      <c r="AQ37" s="38">
        <v>3.6615918288687599E-2</v>
      </c>
      <c r="AR37" s="39">
        <v>2.2583201267828867E-2</v>
      </c>
      <c r="AS37" s="37">
        <v>3.8528896672505031E-3</v>
      </c>
      <c r="AT37" s="38">
        <v>1.2641754973043318E-2</v>
      </c>
      <c r="AU37" s="39">
        <v>1.1235955056179803E-2</v>
      </c>
      <c r="AV37" s="37">
        <v>1.7445917655267706E-3</v>
      </c>
      <c r="AW37" s="38">
        <v>6.241968055810565E-3</v>
      </c>
      <c r="AX37" s="39">
        <v>-3.6398467432950166E-2</v>
      </c>
      <c r="AY37" s="37">
        <v>-3.5527690700104531E-2</v>
      </c>
      <c r="AZ37" s="38">
        <v>-3.5942346287173854E-2</v>
      </c>
    </row>
    <row r="38" spans="1:52">
      <c r="A38" s="78" t="s">
        <v>11</v>
      </c>
      <c r="B38" s="98">
        <v>0.37055016181229772</v>
      </c>
      <c r="C38" s="31">
        <v>0.34579945799458001</v>
      </c>
      <c r="D38" s="98">
        <v>0.35572865952612798</v>
      </c>
      <c r="E38" s="33">
        <v>-7.674144037780406E-2</v>
      </c>
      <c r="F38" s="31">
        <v>-9.2629883205799457E-2</v>
      </c>
      <c r="G38" s="32">
        <v>-8.618625807996172E-2</v>
      </c>
      <c r="H38" s="98">
        <v>-0.1035805626598465</v>
      </c>
      <c r="I38" s="31">
        <v>-9.1433644030181949E-2</v>
      </c>
      <c r="J38" s="99">
        <v>-9.6410793817133911E-2</v>
      </c>
      <c r="K38" s="98">
        <v>-4.8502139800285282E-2</v>
      </c>
      <c r="L38" s="31">
        <v>-2.7357107962872496E-2</v>
      </c>
      <c r="M38" s="99">
        <v>-3.5952449985503065E-2</v>
      </c>
      <c r="N38" s="98">
        <v>0</v>
      </c>
      <c r="O38" s="31">
        <v>1.0547463586137562E-2</v>
      </c>
      <c r="P38" s="99">
        <v>6.3157894736842746E-3</v>
      </c>
      <c r="Q38" s="98">
        <v>2.8485757121439192E-2</v>
      </c>
      <c r="R38" s="31">
        <v>2.5844930417495027E-2</v>
      </c>
      <c r="S38" s="98">
        <v>2.6897788404064649E-2</v>
      </c>
      <c r="T38" s="33">
        <v>4.3731778425655898E-2</v>
      </c>
      <c r="U38" s="31">
        <v>3.5368217054263518E-2</v>
      </c>
      <c r="V38" s="32">
        <v>3.8707799767171203E-2</v>
      </c>
      <c r="W38" s="33">
        <v>0.19762569832402233</v>
      </c>
      <c r="X38" s="31">
        <v>0.15582592419279373</v>
      </c>
      <c r="Y38" s="32">
        <v>0.17259736620902211</v>
      </c>
      <c r="Z38" s="33">
        <v>0.10612244897959178</v>
      </c>
      <c r="AA38" s="31">
        <v>9.3927125506072962E-2</v>
      </c>
      <c r="AB38" s="32">
        <v>9.8924731182795655E-2</v>
      </c>
      <c r="AC38" s="33">
        <v>6.4312071692145478E-2</v>
      </c>
      <c r="AD38" s="31">
        <v>0.10140636565507033</v>
      </c>
      <c r="AE38" s="32">
        <v>8.6105675146771032E-2</v>
      </c>
      <c r="AF38" s="39">
        <v>8.5190688459633401E-2</v>
      </c>
      <c r="AG38" s="37">
        <v>4.9059139784946248E-2</v>
      </c>
      <c r="AH38" s="38">
        <v>6.3663663663663606E-2</v>
      </c>
      <c r="AI38" s="39">
        <v>6.207211319032413E-2</v>
      </c>
      <c r="AJ38" s="37">
        <v>2.1780909673286386E-2</v>
      </c>
      <c r="AK38" s="38">
        <v>3.8396386222473211E-2</v>
      </c>
      <c r="AL38" s="39">
        <v>8.3798882681564324E-2</v>
      </c>
      <c r="AM38" s="37">
        <v>6.2068965517241281E-2</v>
      </c>
      <c r="AN38" s="38">
        <v>7.123436650353443E-2</v>
      </c>
      <c r="AO38" s="39">
        <v>3.5685963521015163E-2</v>
      </c>
      <c r="AP38" s="37">
        <v>3.0991735537190035E-2</v>
      </c>
      <c r="AQ38" s="38">
        <v>3.2994923857867953E-2</v>
      </c>
      <c r="AR38" s="39">
        <v>6.4701378254211406E-2</v>
      </c>
      <c r="AS38" s="37">
        <v>3.3209275694245699E-2</v>
      </c>
      <c r="AT38" s="38">
        <v>4.6683046683046792E-2</v>
      </c>
      <c r="AU38" s="39">
        <v>5.1420352391226221E-2</v>
      </c>
      <c r="AV38" s="37">
        <v>1.6348018841784384E-2</v>
      </c>
      <c r="AW38" s="38">
        <v>3.1611893583724626E-2</v>
      </c>
      <c r="AX38" s="39">
        <v>-2.0519835841312783E-3</v>
      </c>
      <c r="AY38" s="37">
        <v>-2.3718647764449319E-2</v>
      </c>
      <c r="AZ38" s="38">
        <v>-1.4108009708737823E-2</v>
      </c>
    </row>
    <row r="39" spans="1:52">
      <c r="A39" s="78" t="s">
        <v>12</v>
      </c>
      <c r="B39" s="98">
        <v>0.86005830903790081</v>
      </c>
      <c r="C39" s="31">
        <v>0.7070661896243291</v>
      </c>
      <c r="D39" s="98">
        <v>0.77347506960263224</v>
      </c>
      <c r="E39" s="33">
        <v>-0.11379310344827587</v>
      </c>
      <c r="F39" s="31">
        <v>-5.6588944197013324E-2</v>
      </c>
      <c r="G39" s="32">
        <v>-8.2631654060225435E-2</v>
      </c>
      <c r="H39" s="98">
        <v>-8.7018040325433366E-2</v>
      </c>
      <c r="I39" s="31">
        <v>-6.7203554568175505E-2</v>
      </c>
      <c r="J39" s="99">
        <v>-7.5917859365276952E-2</v>
      </c>
      <c r="K39" s="98">
        <v>-8.6400619914761667E-2</v>
      </c>
      <c r="L39" s="31">
        <v>-6.8175052098838895E-2</v>
      </c>
      <c r="M39" s="99">
        <v>-7.6094276094276103E-2</v>
      </c>
      <c r="N39" s="98">
        <v>-2.0356234096692072E-2</v>
      </c>
      <c r="O39" s="31">
        <v>-6.1341853035143723E-2</v>
      </c>
      <c r="P39" s="99">
        <v>-4.3731778425656009E-2</v>
      </c>
      <c r="Q39" s="98">
        <v>-5.1082251082251062E-2</v>
      </c>
      <c r="R39" s="31">
        <v>-3.744043567052413E-2</v>
      </c>
      <c r="S39" s="98">
        <v>-4.3445121951219523E-2</v>
      </c>
      <c r="T39" s="33">
        <v>-1.5054744525547448E-2</v>
      </c>
      <c r="U39" s="31">
        <v>-9.1937765205092337E-3</v>
      </c>
      <c r="V39" s="32">
        <v>-1.1752988047808777E-2</v>
      </c>
      <c r="W39" s="33">
        <v>0.12922649374710504</v>
      </c>
      <c r="X39" s="31">
        <v>9.2433975731620377E-2</v>
      </c>
      <c r="Y39" s="32">
        <v>0.10844587784720816</v>
      </c>
      <c r="Z39" s="33">
        <v>8.1624282198523357E-2</v>
      </c>
      <c r="AA39" s="31">
        <v>5.5537406076445528E-2</v>
      </c>
      <c r="AB39" s="32">
        <v>6.7103109656301063E-2</v>
      </c>
      <c r="AC39" s="33">
        <v>5.2711414486158459E-2</v>
      </c>
      <c r="AD39" s="31">
        <v>3.7140204271123523E-2</v>
      </c>
      <c r="AE39" s="32">
        <v>4.4137695978186731E-2</v>
      </c>
      <c r="AF39" s="39">
        <v>2.5216138328530313E-2</v>
      </c>
      <c r="AG39" s="37">
        <v>6.565204416592052E-2</v>
      </c>
      <c r="AH39" s="38">
        <v>4.7331483597192747E-2</v>
      </c>
      <c r="AI39" s="39">
        <v>6.7111735769501024E-2</v>
      </c>
      <c r="AJ39" s="37">
        <v>6.7208064967796188E-2</v>
      </c>
      <c r="AK39" s="38">
        <v>6.7165342060152788E-2</v>
      </c>
      <c r="AL39" s="39">
        <v>9.6806058610470869E-2</v>
      </c>
      <c r="AM39" s="37">
        <v>9.5250590396221524E-2</v>
      </c>
      <c r="AN39" s="38">
        <v>9.5940420560747697E-2</v>
      </c>
      <c r="AO39" s="39">
        <v>8.1356949864905381E-2</v>
      </c>
      <c r="AP39" s="37">
        <v>5.7019645424053689E-2</v>
      </c>
      <c r="AQ39" s="38">
        <v>6.7821452365089963E-2</v>
      </c>
      <c r="AR39" s="39">
        <v>6.2465297057190394E-2</v>
      </c>
      <c r="AS39" s="37">
        <v>5.1903898458748765E-2</v>
      </c>
      <c r="AT39" s="38">
        <v>5.6650860993261887E-2</v>
      </c>
      <c r="AU39" s="39">
        <v>7.0290044421217557E-2</v>
      </c>
      <c r="AV39" s="37">
        <v>3.9646627881922081E-2</v>
      </c>
      <c r="AW39" s="38">
        <v>5.3495512517713673E-2</v>
      </c>
      <c r="AX39" s="39">
        <v>3.1494140625E-2</v>
      </c>
      <c r="AY39" s="37">
        <v>3.5233160621761739E-2</v>
      </c>
      <c r="AZ39" s="38">
        <v>3.3516421925793072E-2</v>
      </c>
    </row>
    <row r="40" spans="1:52">
      <c r="A40" s="78" t="s">
        <v>13</v>
      </c>
      <c r="B40" s="98">
        <v>0.80195599022004882</v>
      </c>
      <c r="C40" s="31">
        <v>0.57160392798690673</v>
      </c>
      <c r="D40" s="98">
        <v>0.67654265983515249</v>
      </c>
      <c r="E40" s="33">
        <v>-0.11126187245590236</v>
      </c>
      <c r="F40" s="31">
        <v>-9.0080708148919553E-2</v>
      </c>
      <c r="G40" s="32">
        <v>-0.10045176720701565</v>
      </c>
      <c r="H40" s="98">
        <v>-8.9770992366412172E-2</v>
      </c>
      <c r="I40" s="31">
        <v>-8.0400572246065782E-2</v>
      </c>
      <c r="J40" s="99">
        <v>-8.4933530280649872E-2</v>
      </c>
      <c r="K40" s="98">
        <v>-6.4072458906407226E-2</v>
      </c>
      <c r="L40" s="31">
        <v>-2.9247044181705095E-2</v>
      </c>
      <c r="M40" s="99">
        <v>-4.6004842615012143E-2</v>
      </c>
      <c r="N40" s="98">
        <v>-3.4767025089605719E-2</v>
      </c>
      <c r="O40" s="31">
        <v>8.3333333333333037E-3</v>
      </c>
      <c r="P40" s="99">
        <v>-1.2013536379018586E-2</v>
      </c>
      <c r="Q40" s="98">
        <v>-1.1139992573337976E-3</v>
      </c>
      <c r="R40" s="31">
        <v>-3.4965034965035446E-3</v>
      </c>
      <c r="S40" s="98">
        <v>-2.397670834046961E-3</v>
      </c>
      <c r="T40" s="33">
        <v>1.003717472118959E-2</v>
      </c>
      <c r="U40" s="31">
        <v>1.1483253588516762E-2</v>
      </c>
      <c r="V40" s="32">
        <v>1.0815450643776758E-2</v>
      </c>
      <c r="W40" s="33">
        <v>6.4041221935958736E-2</v>
      </c>
      <c r="X40" s="31">
        <v>8.1993062125512495E-2</v>
      </c>
      <c r="Y40" s="32">
        <v>7.3709239130434812E-2</v>
      </c>
      <c r="Z40" s="33">
        <v>4.2545831892078834E-2</v>
      </c>
      <c r="AA40" s="31">
        <v>3.0020402215097608E-2</v>
      </c>
      <c r="AB40" s="32">
        <v>3.5748180955393893E-2</v>
      </c>
      <c r="AC40" s="33">
        <v>2.3888520238885214E-2</v>
      </c>
      <c r="AD40" s="31">
        <v>1.8958687040180999E-2</v>
      </c>
      <c r="AE40" s="32">
        <v>2.1227855833842346E-2</v>
      </c>
      <c r="AF40" s="39">
        <v>3.499675955930015E-2</v>
      </c>
      <c r="AG40" s="37">
        <v>1.6384337683976735E-2</v>
      </c>
      <c r="AH40" s="38">
        <v>2.4973829819051829E-2</v>
      </c>
      <c r="AI40" s="39">
        <v>3.1934877896055092E-2</v>
      </c>
      <c r="AJ40" s="37">
        <v>-2.1857923497268228E-3</v>
      </c>
      <c r="AK40" s="38">
        <v>1.3714619200466904E-2</v>
      </c>
      <c r="AL40" s="39">
        <v>4.5509708737863974E-2</v>
      </c>
      <c r="AM40" s="37">
        <v>4.9014238773274821E-2</v>
      </c>
      <c r="AN40" s="38">
        <v>4.735175590097862E-2</v>
      </c>
      <c r="AO40" s="39">
        <v>2.2634939059779535E-2</v>
      </c>
      <c r="AP40" s="37">
        <v>4.228660924040728E-2</v>
      </c>
      <c r="AQ40" s="38">
        <v>3.2980623883468452E-2</v>
      </c>
      <c r="AR40" s="39">
        <v>5.2213393870601532E-2</v>
      </c>
      <c r="AS40" s="37">
        <v>1.7530678687703416E-2</v>
      </c>
      <c r="AT40" s="38">
        <v>3.3790075828122879E-2</v>
      </c>
      <c r="AU40" s="39">
        <v>4.8004314994606334E-2</v>
      </c>
      <c r="AV40" s="37">
        <v>5.1932069899089273E-2</v>
      </c>
      <c r="AW40" s="38">
        <v>5.0057907605198793E-2</v>
      </c>
      <c r="AX40" s="39">
        <v>4.52907874420998E-2</v>
      </c>
      <c r="AY40" s="37">
        <v>4.3986897519887602E-2</v>
      </c>
      <c r="AZ40" s="38">
        <v>4.4607843137254966E-2</v>
      </c>
    </row>
    <row r="41" spans="1:52">
      <c r="A41" s="78" t="s">
        <v>14</v>
      </c>
      <c r="B41" s="98">
        <v>0.62550516389762012</v>
      </c>
      <c r="C41" s="31">
        <v>0.57501027538018912</v>
      </c>
      <c r="D41" s="98">
        <v>0.59914163090128758</v>
      </c>
      <c r="E41" s="33">
        <v>-6.1049723756906094E-2</v>
      </c>
      <c r="F41" s="31">
        <v>-4.4102296450939438E-2</v>
      </c>
      <c r="G41" s="32">
        <v>-5.2334943639291476E-2</v>
      </c>
      <c r="H41" s="98">
        <v>-2.2653721682847849E-2</v>
      </c>
      <c r="I41" s="31">
        <v>-2.5116025116025065E-2</v>
      </c>
      <c r="J41" s="99">
        <v>-2.3930897762673431E-2</v>
      </c>
      <c r="K41" s="98">
        <v>-4.1541240216736885E-2</v>
      </c>
      <c r="L41" s="31">
        <v>-4.8725847101652175E-2</v>
      </c>
      <c r="M41" s="99">
        <v>-4.5263310604961582E-2</v>
      </c>
      <c r="N41" s="98">
        <v>-1.6017587939698541E-2</v>
      </c>
      <c r="O41" s="31">
        <v>-2.5610833088018814E-2</v>
      </c>
      <c r="P41" s="99">
        <v>-2.0969457529250835E-2</v>
      </c>
      <c r="Q41" s="98">
        <v>-1.563996169805304E-2</v>
      </c>
      <c r="R41" s="31">
        <v>-3.8066465256797577E-2</v>
      </c>
      <c r="S41" s="98">
        <v>-2.7161260282477118E-2</v>
      </c>
      <c r="T41" s="33">
        <v>-2.7561608300907925E-2</v>
      </c>
      <c r="U41" s="31">
        <v>-5.3391959798995137E-3</v>
      </c>
      <c r="V41" s="32">
        <v>-1.6273133375877435E-2</v>
      </c>
      <c r="W41" s="33">
        <v>1.1003667889296409E-2</v>
      </c>
      <c r="X41" s="31">
        <v>-2.5260498894853489E-3</v>
      </c>
      <c r="Y41" s="32">
        <v>4.0544923775542863E-3</v>
      </c>
      <c r="Z41" s="33">
        <v>3.6279683377309357E-3</v>
      </c>
      <c r="AA41" s="31">
        <v>2.564102564102555E-2</v>
      </c>
      <c r="AB41" s="32">
        <v>1.4860281053141744E-2</v>
      </c>
      <c r="AC41" s="33">
        <v>1.9388761091028606E-2</v>
      </c>
      <c r="AD41" s="31">
        <v>4.629629629629628E-2</v>
      </c>
      <c r="AE41" s="32">
        <v>3.3264364157249648E-2</v>
      </c>
      <c r="AF41" s="39">
        <v>3.6428110896195909E-2</v>
      </c>
      <c r="AG41" s="37">
        <v>5.5752212389380551E-2</v>
      </c>
      <c r="AH41" s="38">
        <v>4.6518792359827588E-2</v>
      </c>
      <c r="AI41" s="39">
        <v>4.510108864696738E-2</v>
      </c>
      <c r="AJ41" s="37">
        <v>6.9013690975132658E-2</v>
      </c>
      <c r="AK41" s="38">
        <v>5.7697968795996424E-2</v>
      </c>
      <c r="AL41" s="39">
        <v>4.7916666666666607E-2</v>
      </c>
      <c r="AM41" s="37">
        <v>4.3387349712493473E-2</v>
      </c>
      <c r="AN41" s="38">
        <v>4.5505148900640169E-2</v>
      </c>
      <c r="AO41" s="39">
        <v>4.9701789264413598E-2</v>
      </c>
      <c r="AP41" s="37">
        <v>-1.7535070140280995E-3</v>
      </c>
      <c r="AQ41" s="38">
        <v>2.2361240516438174E-2</v>
      </c>
      <c r="AR41" s="39">
        <v>2.8409090909090828E-2</v>
      </c>
      <c r="AS41" s="37">
        <v>1.6562107904642298E-2</v>
      </c>
      <c r="AT41" s="38">
        <v>2.2262726207525008E-2</v>
      </c>
      <c r="AU41" s="39">
        <v>-1.5785319652722452E-3</v>
      </c>
      <c r="AV41" s="37">
        <v>-5.4307578375709653E-3</v>
      </c>
      <c r="AW41" s="38">
        <v>-3.5659704533876901E-3</v>
      </c>
      <c r="AX41" s="39">
        <v>-1.3175230566534912E-2</v>
      </c>
      <c r="AY41" s="37">
        <v>-1.0920824025812848E-2</v>
      </c>
      <c r="AZ41" s="38">
        <v>-1.2014314928425307E-2</v>
      </c>
    </row>
    <row r="42" spans="1:52">
      <c r="A42" s="78" t="s">
        <v>15</v>
      </c>
      <c r="B42" s="98">
        <v>0.52754237288135597</v>
      </c>
      <c r="C42" s="31">
        <v>0.44557270511779046</v>
      </c>
      <c r="D42" s="98">
        <v>0.48569058481957694</v>
      </c>
      <c r="E42" s="33">
        <v>-6.6296809986130412E-2</v>
      </c>
      <c r="F42" s="31">
        <v>-4.8609159876369712E-2</v>
      </c>
      <c r="G42" s="32">
        <v>-5.7509771077610239E-2</v>
      </c>
      <c r="H42" s="98">
        <v>-5.258467023172908E-2</v>
      </c>
      <c r="I42" s="31">
        <v>-3.4258712344949815E-2</v>
      </c>
      <c r="J42" s="99">
        <v>-4.3394549763033141E-2</v>
      </c>
      <c r="K42" s="98">
        <v>-3.3552837880213238E-2</v>
      </c>
      <c r="L42" s="31">
        <v>-1.7431192660550487E-2</v>
      </c>
      <c r="M42" s="99">
        <v>-2.5390927388140527E-2</v>
      </c>
      <c r="N42" s="98">
        <v>6.1648280337442962E-3</v>
      </c>
      <c r="O42" s="31">
        <v>6.2247121070651001E-3</v>
      </c>
      <c r="P42" s="99">
        <v>6.1953931691818287E-3</v>
      </c>
      <c r="Q42" s="98">
        <v>-7.7394388906804057E-3</v>
      </c>
      <c r="R42" s="31">
        <v>1.0207237859573226E-2</v>
      </c>
      <c r="S42" s="98">
        <v>1.420903062835599E-3</v>
      </c>
      <c r="T42" s="33">
        <v>2.5674358141046572E-2</v>
      </c>
      <c r="U42" s="31">
        <v>2.4494794856093627E-3</v>
      </c>
      <c r="V42" s="32">
        <v>1.3715907299385099E-2</v>
      </c>
      <c r="W42" s="33">
        <v>4.8479087452471425E-2</v>
      </c>
      <c r="X42" s="31">
        <v>4.3982895540623179E-2</v>
      </c>
      <c r="Y42" s="32">
        <v>4.6189735614307947E-2</v>
      </c>
      <c r="Z42" s="33">
        <v>1.0275007555152538E-2</v>
      </c>
      <c r="AA42" s="31">
        <v>2.9549444119367996E-2</v>
      </c>
      <c r="AB42" s="32">
        <v>2.0068381150587289E-2</v>
      </c>
      <c r="AC42" s="33">
        <v>2.7520191444809994E-2</v>
      </c>
      <c r="AD42" s="31">
        <v>2.7848820687695452E-2</v>
      </c>
      <c r="AE42" s="32">
        <v>2.7688720489653207E-2</v>
      </c>
      <c r="AF42" s="39">
        <v>2.4163027656477487E-2</v>
      </c>
      <c r="AG42" s="37">
        <v>2.4882499308820361E-3</v>
      </c>
      <c r="AH42" s="38">
        <v>1.3045944412932498E-2</v>
      </c>
      <c r="AI42" s="39">
        <v>8.2433200682205943E-3</v>
      </c>
      <c r="AJ42" s="37">
        <v>4.964147821290732E-3</v>
      </c>
      <c r="AK42" s="38">
        <v>6.5789473684210176E-3</v>
      </c>
      <c r="AL42" s="39">
        <v>5.6385678037778053E-3</v>
      </c>
      <c r="AM42" s="37">
        <v>-4.9396267837541474E-3</v>
      </c>
      <c r="AN42" s="38">
        <v>2.7812543457095273E-4</v>
      </c>
      <c r="AO42" s="39">
        <v>5.6069526212503273E-3</v>
      </c>
      <c r="AP42" s="37">
        <v>1.9305019305019266E-2</v>
      </c>
      <c r="AQ42" s="38">
        <v>1.2512164604476572E-2</v>
      </c>
      <c r="AR42" s="39">
        <v>1.0872595483691017E-2</v>
      </c>
      <c r="AS42" s="37">
        <v>1.5151515151515138E-2</v>
      </c>
      <c r="AT42" s="38">
        <v>1.3044075243718201E-2</v>
      </c>
      <c r="AU42" s="39">
        <v>3.3094318808604584E-2</v>
      </c>
      <c r="AV42" s="37">
        <v>3.1982942430703654E-2</v>
      </c>
      <c r="AW42" s="38">
        <v>3.252914068853352E-2</v>
      </c>
      <c r="AX42" s="39">
        <v>2.9097704217832421E-2</v>
      </c>
      <c r="AY42" s="37">
        <v>3.6415289256198413E-2</v>
      </c>
      <c r="AZ42" s="38">
        <v>3.281701233919665E-2</v>
      </c>
    </row>
    <row r="43" spans="1:52">
      <c r="A43" s="78" t="s">
        <v>16</v>
      </c>
      <c r="B43" s="98">
        <v>0.47956173619890441</v>
      </c>
      <c r="C43" s="31">
        <v>0.37817254284151969</v>
      </c>
      <c r="D43" s="98">
        <v>0.43114621199622216</v>
      </c>
      <c r="E43" s="33">
        <v>-5.6679008829393362E-2</v>
      </c>
      <c r="F43" s="31">
        <v>9.0331214452994413E-3</v>
      </c>
      <c r="G43" s="32">
        <v>-2.6461538461538425E-2</v>
      </c>
      <c r="H43" s="98">
        <v>-3.7741545893719808E-2</v>
      </c>
      <c r="I43" s="31">
        <v>2.6525198938991412E-3</v>
      </c>
      <c r="J43" s="99">
        <v>-1.8489254108723152E-2</v>
      </c>
      <c r="K43" s="98">
        <v>-1.4747411358644547E-2</v>
      </c>
      <c r="L43" s="31">
        <v>-1.6865079365079416E-2</v>
      </c>
      <c r="M43" s="99">
        <v>-1.5778457575269633E-2</v>
      </c>
      <c r="N43" s="98">
        <v>-4.4585987261146487E-3</v>
      </c>
      <c r="O43" s="31">
        <v>1.0427177934746013E-2</v>
      </c>
      <c r="P43" s="99">
        <v>2.7809586127924835E-3</v>
      </c>
      <c r="Q43" s="98">
        <v>-3.1669865642994233E-2</v>
      </c>
      <c r="R43" s="31">
        <v>4.3275632490014093E-3</v>
      </c>
      <c r="S43" s="98">
        <v>-1.4029363784665572E-2</v>
      </c>
      <c r="T43" s="33">
        <v>-1.4866204162537144E-2</v>
      </c>
      <c r="U43" s="31">
        <v>-7.2920119323831578E-3</v>
      </c>
      <c r="V43" s="32">
        <v>-1.1085373924553221E-2</v>
      </c>
      <c r="W43" s="33">
        <v>3.0516431924882736E-2</v>
      </c>
      <c r="X43" s="31">
        <v>5.776293823038392E-2</v>
      </c>
      <c r="Y43" s="32">
        <v>4.4169315710222534E-2</v>
      </c>
      <c r="Z43" s="33">
        <v>3.1890660592255093E-2</v>
      </c>
      <c r="AA43" s="31">
        <v>2.6199494949495028E-2</v>
      </c>
      <c r="AB43" s="32">
        <v>2.9001762538054754E-2</v>
      </c>
      <c r="AC43" s="33">
        <v>3.1220435193945129E-2</v>
      </c>
      <c r="AD43" s="31">
        <v>2.7068594278683467E-2</v>
      </c>
      <c r="AE43" s="32">
        <v>2.9118654624727514E-2</v>
      </c>
      <c r="AF43" s="39">
        <v>2.5993883792049033E-2</v>
      </c>
      <c r="AG43" s="37">
        <v>5.3908355795148299E-2</v>
      </c>
      <c r="AH43" s="38">
        <v>4.0096837645634764E-2</v>
      </c>
      <c r="AI43" s="39">
        <v>5.0372578241430599E-2</v>
      </c>
      <c r="AJ43" s="37">
        <v>1.3071895424836555E-2</v>
      </c>
      <c r="AK43" s="38">
        <v>3.1277276694791967E-2</v>
      </c>
      <c r="AL43" s="39">
        <v>5.3632236095346286E-2</v>
      </c>
      <c r="AM43" s="37">
        <v>6.3674614305750277E-2</v>
      </c>
      <c r="AN43" s="38">
        <v>5.8682465792072147E-2</v>
      </c>
      <c r="AO43" s="39">
        <v>3.17802316186373E-2</v>
      </c>
      <c r="AP43" s="37">
        <v>2.6371308016877704E-2</v>
      </c>
      <c r="AQ43" s="38">
        <v>2.9047301798800884E-2</v>
      </c>
      <c r="AR43" s="39">
        <v>4.9595405899243161E-3</v>
      </c>
      <c r="AS43" s="37">
        <v>5.1387461459406758E-4</v>
      </c>
      <c r="AT43" s="38">
        <v>2.7191505891492884E-3</v>
      </c>
      <c r="AU43" s="39">
        <v>1.4545454545454639E-2</v>
      </c>
      <c r="AV43" s="37">
        <v>-8.7313816127375654E-3</v>
      </c>
      <c r="AW43" s="38">
        <v>2.8409090909091717E-3</v>
      </c>
      <c r="AX43" s="39">
        <v>-2.9697900665642596E-2</v>
      </c>
      <c r="AY43" s="37">
        <v>-2.4093264248704616E-2</v>
      </c>
      <c r="AZ43" s="38">
        <v>-2.6912181303116123E-2</v>
      </c>
    </row>
    <row r="44" spans="1:52">
      <c r="A44" s="78" t="s">
        <v>17</v>
      </c>
      <c r="B44" s="98">
        <v>0.32810615199034987</v>
      </c>
      <c r="C44" s="31">
        <v>0.33454810495626819</v>
      </c>
      <c r="D44" s="98">
        <v>0.33102310231023102</v>
      </c>
      <c r="E44" s="33">
        <v>4.0871934604904681E-2</v>
      </c>
      <c r="F44" s="31">
        <v>5.5161114145275914E-2</v>
      </c>
      <c r="G44" s="32">
        <v>4.7359285891396041E-2</v>
      </c>
      <c r="H44" s="98">
        <v>6.1954624781849876E-2</v>
      </c>
      <c r="I44" s="31">
        <v>3.2608695652173836E-2</v>
      </c>
      <c r="J44" s="99">
        <v>4.8532196969697017E-2</v>
      </c>
      <c r="K44" s="98">
        <v>4.4371405094494554E-2</v>
      </c>
      <c r="L44" s="31">
        <v>5.864661654135328E-2</v>
      </c>
      <c r="M44" s="99">
        <v>5.0801535335290193E-2</v>
      </c>
      <c r="N44" s="98">
        <v>4.2486231313926037E-2</v>
      </c>
      <c r="O44" s="31">
        <v>6.7234848484848397E-2</v>
      </c>
      <c r="P44" s="99">
        <v>5.3717232488182276E-2</v>
      </c>
      <c r="Q44" s="98">
        <v>4.4905660377358547E-2</v>
      </c>
      <c r="R44" s="31">
        <v>5.9449866903283022E-2</v>
      </c>
      <c r="S44" s="98">
        <v>5.1590538336052205E-2</v>
      </c>
      <c r="T44" s="33">
        <v>-1.4445648248465615E-3</v>
      </c>
      <c r="U44" s="31">
        <v>4.648241206030157E-2</v>
      </c>
      <c r="V44" s="32">
        <v>2.0748497188287862E-2</v>
      </c>
      <c r="W44" s="33">
        <v>2.9294755877034451E-2</v>
      </c>
      <c r="X44" s="31">
        <v>3.9215686274509887E-2</v>
      </c>
      <c r="Y44" s="32">
        <v>3.400455927051671E-2</v>
      </c>
      <c r="Z44" s="33">
        <v>3.5839775122979534E-2</v>
      </c>
      <c r="AA44" s="31">
        <v>4.1201386214863245E-2</v>
      </c>
      <c r="AB44" s="32">
        <v>3.8397942311225508E-2</v>
      </c>
      <c r="AC44" s="33">
        <v>3.9687924016282183E-2</v>
      </c>
      <c r="AD44" s="31">
        <v>6.4349112426035582E-2</v>
      </c>
      <c r="AE44" s="32">
        <v>5.1486199575371483E-2</v>
      </c>
      <c r="AF44" s="39">
        <v>1.337683523654154E-2</v>
      </c>
      <c r="AG44" s="37">
        <v>4.5517720639332904E-2</v>
      </c>
      <c r="AH44" s="38">
        <v>2.8941611980481285E-2</v>
      </c>
      <c r="AI44" s="39">
        <v>1.481004507405026E-2</v>
      </c>
      <c r="AJ44" s="37">
        <v>3.6556995679627891E-2</v>
      </c>
      <c r="AK44" s="38">
        <v>2.5511038430089839E-2</v>
      </c>
      <c r="AL44" s="39">
        <v>3.1725888324872997E-2</v>
      </c>
      <c r="AM44" s="37">
        <v>3.9115100993908358E-2</v>
      </c>
      <c r="AN44" s="38">
        <v>3.5401052463721827E-2</v>
      </c>
      <c r="AO44" s="39">
        <v>3.0442804428044257E-2</v>
      </c>
      <c r="AP44" s="37">
        <v>3.9493983338475758E-2</v>
      </c>
      <c r="AQ44" s="38">
        <v>3.4960726936701159E-2</v>
      </c>
      <c r="AR44" s="39">
        <v>2.4768725753506526E-2</v>
      </c>
      <c r="AS44" s="37">
        <v>4.7491837340456478E-3</v>
      </c>
      <c r="AT44" s="38">
        <v>1.4732142857142749E-2</v>
      </c>
      <c r="AU44" s="39">
        <v>2.329644729178737E-3</v>
      </c>
      <c r="AV44" s="37">
        <v>3.5745937961595198E-2</v>
      </c>
      <c r="AW44" s="38">
        <v>1.8917729872415245E-2</v>
      </c>
      <c r="AX44" s="39">
        <v>2.7019174898314846E-2</v>
      </c>
      <c r="AY44" s="37">
        <v>-1.7113519680547196E-3</v>
      </c>
      <c r="AZ44" s="38">
        <v>1.2521588946459383E-2</v>
      </c>
    </row>
    <row r="45" spans="1:52" ht="12.75" customHeight="1">
      <c r="A45" s="78" t="s">
        <v>18</v>
      </c>
      <c r="B45" s="98">
        <v>0.292604501607717</v>
      </c>
      <c r="C45" s="31">
        <v>0.28278041074249605</v>
      </c>
      <c r="D45" s="98">
        <v>0.28863346104725407</v>
      </c>
      <c r="E45" s="33">
        <v>8.2089552238805874E-2</v>
      </c>
      <c r="F45" s="31">
        <v>9.7290640394088745E-2</v>
      </c>
      <c r="G45" s="32">
        <v>8.8206144697720479E-2</v>
      </c>
      <c r="H45" s="98">
        <v>7.3563218390804597E-2</v>
      </c>
      <c r="I45" s="31">
        <v>0.15937149270482598</v>
      </c>
      <c r="J45" s="99">
        <v>0.10837887067395258</v>
      </c>
      <c r="K45" s="98">
        <v>4.7822983583154954E-2</v>
      </c>
      <c r="L45" s="31">
        <v>6.1955469506292271E-2</v>
      </c>
      <c r="M45" s="99">
        <v>5.382087099424826E-2</v>
      </c>
      <c r="N45" s="98">
        <v>8.9237057220708405E-2</v>
      </c>
      <c r="O45" s="31">
        <v>0.13855970829535091</v>
      </c>
      <c r="P45" s="99">
        <v>0.11033138401559461</v>
      </c>
      <c r="Q45" s="98">
        <v>4.4402751719824884E-2</v>
      </c>
      <c r="R45" s="31">
        <v>6.0848678943154599E-2</v>
      </c>
      <c r="S45" s="98">
        <v>5.1615168539325795E-2</v>
      </c>
      <c r="T45" s="33">
        <v>9.5808383233533023E-2</v>
      </c>
      <c r="U45" s="31">
        <v>0.12301886792452832</v>
      </c>
      <c r="V45" s="32">
        <v>0.10784641068447409</v>
      </c>
      <c r="W45" s="33">
        <v>9.1803278688524559E-2</v>
      </c>
      <c r="X45" s="31">
        <v>0.103494623655914</v>
      </c>
      <c r="Y45" s="32">
        <v>9.704641350210963E-2</v>
      </c>
      <c r="Z45" s="33">
        <v>7.057057057057059E-2</v>
      </c>
      <c r="AA45" s="31">
        <v>0.1023142509135202</v>
      </c>
      <c r="AB45" s="32">
        <v>8.4890109890109811E-2</v>
      </c>
      <c r="AC45" s="33">
        <v>7.8541374474053294E-2</v>
      </c>
      <c r="AD45" s="31">
        <v>9.9447513812154664E-2</v>
      </c>
      <c r="AE45" s="32">
        <v>8.8123575588756609E-2</v>
      </c>
      <c r="AF45" s="39">
        <v>0.10013003901170348</v>
      </c>
      <c r="AG45" s="37">
        <v>7.7386934673366881E-2</v>
      </c>
      <c r="AH45" s="38">
        <v>8.9597393530369995E-2</v>
      </c>
      <c r="AI45" s="39">
        <v>3.3490937746256888E-2</v>
      </c>
      <c r="AJ45" s="37">
        <v>6.7630597014925353E-2</v>
      </c>
      <c r="AK45" s="38">
        <v>4.9124305852199956E-2</v>
      </c>
      <c r="AL45" s="39">
        <v>3.1261913839115474E-2</v>
      </c>
      <c r="AM45" s="37">
        <v>5.329838357361294E-2</v>
      </c>
      <c r="AN45" s="38">
        <v>4.1530944625407074E-2</v>
      </c>
      <c r="AO45" s="39">
        <v>2.8465804066543532E-2</v>
      </c>
      <c r="AP45" s="37">
        <v>4.6453753629199568E-2</v>
      </c>
      <c r="AQ45" s="38">
        <v>3.6942924159499624E-2</v>
      </c>
      <c r="AR45" s="39">
        <v>2.4802300503235175E-2</v>
      </c>
      <c r="AS45" s="37">
        <v>3.9239001189060652E-2</v>
      </c>
      <c r="AT45" s="38">
        <v>3.1668237511781383E-2</v>
      </c>
      <c r="AU45" s="39">
        <v>4.2090494563311598E-3</v>
      </c>
      <c r="AV45" s="37">
        <v>2.669717772692648E-3</v>
      </c>
      <c r="AW45" s="38">
        <v>3.4715877946280838E-3</v>
      </c>
      <c r="AX45" s="39">
        <v>1.8512050296891402E-2</v>
      </c>
      <c r="AY45" s="37">
        <v>3.3853176112590422E-2</v>
      </c>
      <c r="AZ45" s="38">
        <v>2.5855790240349563E-2</v>
      </c>
    </row>
    <row r="46" spans="1:52">
      <c r="A46" s="78" t="s">
        <v>19</v>
      </c>
      <c r="B46" s="98">
        <v>0.15333333333333332</v>
      </c>
      <c r="C46" s="31">
        <v>6.7920646583394584E-2</v>
      </c>
      <c r="D46" s="98">
        <v>0.11474697486345398</v>
      </c>
      <c r="E46" s="33">
        <v>2.5048169556840083E-2</v>
      </c>
      <c r="F46" s="31">
        <v>-2.0202020202020221E-2</v>
      </c>
      <c r="G46" s="32">
        <v>5.464480874316946E-3</v>
      </c>
      <c r="H46" s="98">
        <v>8.4586466165413432E-2</v>
      </c>
      <c r="I46" s="31">
        <v>9.2783505154639068E-2</v>
      </c>
      <c r="J46" s="99">
        <v>8.8043478260869668E-2</v>
      </c>
      <c r="K46" s="98">
        <v>0.1317157712305026</v>
      </c>
      <c r="L46" s="31">
        <v>0.10613207547169812</v>
      </c>
      <c r="M46" s="99">
        <v>0.12087912087912089</v>
      </c>
      <c r="N46" s="98">
        <v>0.13169984686064318</v>
      </c>
      <c r="O46" s="31">
        <v>0.10234541577825151</v>
      </c>
      <c r="P46" s="99">
        <v>0.11942959001782527</v>
      </c>
      <c r="Q46" s="98">
        <v>0.13125845737483077</v>
      </c>
      <c r="R46" s="31">
        <v>0.18375241779497098</v>
      </c>
      <c r="S46" s="98">
        <v>0.15286624203821653</v>
      </c>
      <c r="T46" s="33">
        <v>0.14593301435406691</v>
      </c>
      <c r="U46" s="31">
        <v>0.12091503267973858</v>
      </c>
      <c r="V46" s="32">
        <v>0.13535911602209949</v>
      </c>
      <c r="W46" s="33">
        <v>0.16283924843423803</v>
      </c>
      <c r="X46" s="31">
        <v>0.16326530612244894</v>
      </c>
      <c r="Y46" s="32">
        <v>0.16301703163017023</v>
      </c>
      <c r="Z46" s="33">
        <v>5.2962298025134746E-2</v>
      </c>
      <c r="AA46" s="31">
        <v>9.3984962406014949E-2</v>
      </c>
      <c r="AB46" s="32">
        <v>7.008368200836812E-2</v>
      </c>
      <c r="AC46" s="33">
        <v>0.10485933503836309</v>
      </c>
      <c r="AD46" s="31">
        <v>0.15005727376861389</v>
      </c>
      <c r="AE46" s="32">
        <v>0.1241446725317692</v>
      </c>
      <c r="AF46" s="39">
        <v>4.3209876543209846E-2</v>
      </c>
      <c r="AG46" s="37">
        <v>0.10159362549800788</v>
      </c>
      <c r="AH46" s="38">
        <v>6.8695652173913047E-2</v>
      </c>
      <c r="AI46" s="39">
        <v>0.11316568047337272</v>
      </c>
      <c r="AJ46" s="37">
        <v>0.14737793851717895</v>
      </c>
      <c r="AK46" s="38">
        <v>0.12855980471928397</v>
      </c>
      <c r="AL46" s="39">
        <v>0.11428571428571432</v>
      </c>
      <c r="AM46" s="37">
        <v>0.12371946414499613</v>
      </c>
      <c r="AN46" s="38">
        <v>0.11860129776496042</v>
      </c>
      <c r="AO46" s="39">
        <v>8.1693500298151367E-2</v>
      </c>
      <c r="AP46" s="37">
        <v>8.2748948106591946E-2</v>
      </c>
      <c r="AQ46" s="38">
        <v>8.2178536899774501E-2</v>
      </c>
      <c r="AR46" s="39">
        <v>5.7331863285556839E-2</v>
      </c>
      <c r="AS46" s="37">
        <v>6.3471502590673579E-2</v>
      </c>
      <c r="AT46" s="38">
        <v>6.0154854079809361E-2</v>
      </c>
      <c r="AU46" s="39">
        <v>8.3420229405630764E-2</v>
      </c>
      <c r="AV46" s="37">
        <v>8.2216808769792982E-2</v>
      </c>
      <c r="AW46" s="38">
        <v>8.2865168539325795E-2</v>
      </c>
      <c r="AX46" s="39">
        <v>-3.3686236766121702E-3</v>
      </c>
      <c r="AY46" s="37">
        <v>5.6274620146314014E-2</v>
      </c>
      <c r="AZ46" s="38">
        <v>2.4124513618676957E-2</v>
      </c>
    </row>
    <row r="47" spans="1:52">
      <c r="A47" s="78" t="s">
        <v>20</v>
      </c>
      <c r="B47" s="98">
        <v>0.1245937638315926</v>
      </c>
      <c r="C47" s="31">
        <v>1.6129032258064502E-2</v>
      </c>
      <c r="D47" s="98">
        <v>7.1043095326232653E-2</v>
      </c>
      <c r="E47" s="33">
        <v>0.10489510489510478</v>
      </c>
      <c r="F47" s="31">
        <v>4.3650793650793718E-2</v>
      </c>
      <c r="G47" s="32">
        <v>7.6208178438661678E-2</v>
      </c>
      <c r="H47" s="98">
        <v>-6.3291139240506666E-3</v>
      </c>
      <c r="I47" s="31">
        <v>6.8441064638783189E-2</v>
      </c>
      <c r="J47" s="99">
        <v>2.7633851468048309E-2</v>
      </c>
      <c r="K47" s="98">
        <v>2.5477707006369421E-2</v>
      </c>
      <c r="L47" s="31">
        <v>3.558718861210064E-3</v>
      </c>
      <c r="M47" s="99">
        <v>1.5126050420168013E-2</v>
      </c>
      <c r="N47" s="98">
        <v>3.4161490683229712E-2</v>
      </c>
      <c r="O47" s="31">
        <v>5.3191489361702038E-2</v>
      </c>
      <c r="P47" s="99">
        <v>4.3046357615894149E-2</v>
      </c>
      <c r="Q47" s="98">
        <v>7.8078078078078095E-2</v>
      </c>
      <c r="R47" s="31">
        <v>-3.3670033670033517E-3</v>
      </c>
      <c r="S47" s="98">
        <v>3.9682539682539764E-2</v>
      </c>
      <c r="T47" s="33">
        <v>7.5208913649025044E-2</v>
      </c>
      <c r="U47" s="31">
        <v>3.716216216216206E-2</v>
      </c>
      <c r="V47" s="32">
        <v>5.8015267175572482E-2</v>
      </c>
      <c r="W47" s="33">
        <v>0.14507772020725396</v>
      </c>
      <c r="X47" s="31">
        <v>0.19543973941368087</v>
      </c>
      <c r="Y47" s="32">
        <v>0.16738816738816742</v>
      </c>
      <c r="Z47" s="33">
        <v>0.19909502262443435</v>
      </c>
      <c r="AA47" s="31">
        <v>0.17438692098092634</v>
      </c>
      <c r="AB47" s="32">
        <v>0.18788627935723112</v>
      </c>
      <c r="AC47" s="33">
        <v>0.1301886792452831</v>
      </c>
      <c r="AD47" s="31">
        <v>6.2645011600928058E-2</v>
      </c>
      <c r="AE47" s="32">
        <v>9.9895941727367266E-2</v>
      </c>
      <c r="AF47" s="39">
        <v>0.19532554257095169</v>
      </c>
      <c r="AG47" s="37">
        <v>0.18340611353711789</v>
      </c>
      <c r="AH47" s="38">
        <v>0.19016083254493843</v>
      </c>
      <c r="AI47" s="39">
        <v>0.13268156424581012</v>
      </c>
      <c r="AJ47" s="37">
        <v>0.13653136531365306</v>
      </c>
      <c r="AK47" s="38">
        <v>0.13434022257551659</v>
      </c>
      <c r="AL47" s="39">
        <v>0.13440197287299638</v>
      </c>
      <c r="AM47" s="37">
        <v>0.11038961038961048</v>
      </c>
      <c r="AN47" s="38">
        <v>0.12403644008409254</v>
      </c>
      <c r="AO47" s="39">
        <v>6.0869565217391397E-2</v>
      </c>
      <c r="AP47" s="37">
        <v>9.5029239766081908E-2</v>
      </c>
      <c r="AQ47" s="38">
        <v>7.5436408977556102E-2</v>
      </c>
      <c r="AR47" s="39">
        <v>5.5327868852458995E-2</v>
      </c>
      <c r="AS47" s="37">
        <v>0.13351134846461954</v>
      </c>
      <c r="AT47" s="38">
        <v>8.9275362318840479E-2</v>
      </c>
      <c r="AU47" s="39">
        <v>3.7864077669902851E-2</v>
      </c>
      <c r="AV47" s="37">
        <v>8.2449941107184843E-2</v>
      </c>
      <c r="AW47" s="38">
        <v>5.8009579563597757E-2</v>
      </c>
      <c r="AX47" s="39">
        <v>9.7287184284377881E-2</v>
      </c>
      <c r="AY47" s="37">
        <v>0.12622415669205655</v>
      </c>
      <c r="AZ47" s="38">
        <v>0.11066398390342047</v>
      </c>
    </row>
    <row r="48" spans="1:52">
      <c r="A48" s="78" t="s">
        <v>21</v>
      </c>
      <c r="B48" s="98">
        <v>0.38636363636363646</v>
      </c>
      <c r="C48" s="31">
        <v>8.9552238805970186E-2</v>
      </c>
      <c r="D48" s="98">
        <v>0.20720720720720731</v>
      </c>
      <c r="E48" s="33">
        <v>4.0983606557376984E-2</v>
      </c>
      <c r="F48" s="31">
        <v>-8.2191780821917804E-2</v>
      </c>
      <c r="G48" s="32">
        <v>-2.6119402985074647E-2</v>
      </c>
      <c r="H48" s="98">
        <v>0.25196850393700787</v>
      </c>
      <c r="I48" s="31">
        <v>7.4626865671641784E-2</v>
      </c>
      <c r="J48" s="99">
        <v>0.16091954022988508</v>
      </c>
      <c r="K48" s="98">
        <v>6.9182389937106903E-2</v>
      </c>
      <c r="L48" s="31">
        <v>0.17361111111111116</v>
      </c>
      <c r="M48" s="99">
        <v>0.11881188118811892</v>
      </c>
      <c r="N48" s="98">
        <v>0.21176470588235285</v>
      </c>
      <c r="O48" s="31">
        <v>0.15384615384615374</v>
      </c>
      <c r="P48" s="99">
        <v>0.18289085545722705</v>
      </c>
      <c r="Q48" s="98">
        <v>5.8252427184465994E-2</v>
      </c>
      <c r="R48" s="31">
        <v>-1.538461538461533E-2</v>
      </c>
      <c r="S48" s="98">
        <v>2.244389027431426E-2</v>
      </c>
      <c r="T48" s="33">
        <v>0.10091743119266061</v>
      </c>
      <c r="U48" s="31">
        <v>8.8541666666666741E-2</v>
      </c>
      <c r="V48" s="32">
        <v>9.512195121951228E-2</v>
      </c>
      <c r="W48" s="33">
        <v>-5.0000000000000044E-2</v>
      </c>
      <c r="X48" s="31">
        <v>5.2631578947368363E-2</v>
      </c>
      <c r="Y48" s="32">
        <v>-2.2271714922048602E-3</v>
      </c>
      <c r="Z48" s="33">
        <v>4.8245614035087758E-2</v>
      </c>
      <c r="AA48" s="31">
        <v>9.0909090909090828E-2</v>
      </c>
      <c r="AB48" s="32">
        <v>6.9196428571428603E-2</v>
      </c>
      <c r="AC48" s="33">
        <v>7.5313807531380839E-2</v>
      </c>
      <c r="AD48" s="31">
        <v>7.4999999999999956E-2</v>
      </c>
      <c r="AE48" s="32">
        <v>7.5156576200417602E-2</v>
      </c>
      <c r="AF48" s="39">
        <v>0.14396887159533067</v>
      </c>
      <c r="AG48" s="37">
        <v>8.1395348837209225E-2</v>
      </c>
      <c r="AH48" s="38">
        <v>0.11262135922330097</v>
      </c>
      <c r="AI48" s="39">
        <v>8.8435374149659962E-2</v>
      </c>
      <c r="AJ48" s="37">
        <v>-2.508960573476704E-2</v>
      </c>
      <c r="AK48" s="38">
        <v>3.3158813263525211E-2</v>
      </c>
      <c r="AL48" s="39">
        <v>0.13125000000000009</v>
      </c>
      <c r="AM48" s="37">
        <v>0.19117647058823528</v>
      </c>
      <c r="AN48" s="38">
        <v>0.15878378378378377</v>
      </c>
      <c r="AO48" s="39">
        <v>0.15745856353591159</v>
      </c>
      <c r="AP48" s="37">
        <v>0.16358024691358031</v>
      </c>
      <c r="AQ48" s="38">
        <v>0.16034985422740533</v>
      </c>
      <c r="AR48" s="39">
        <v>0.14797136038186154</v>
      </c>
      <c r="AS48" s="37">
        <v>7.1618037135278589E-2</v>
      </c>
      <c r="AT48" s="38">
        <v>0.11180904522613067</v>
      </c>
      <c r="AU48" s="39">
        <v>0.1434511434511434</v>
      </c>
      <c r="AV48" s="37">
        <v>0.14851485148514842</v>
      </c>
      <c r="AW48" s="38">
        <v>0.1457627118644067</v>
      </c>
      <c r="AX48" s="39">
        <v>0.15090909090909088</v>
      </c>
      <c r="AY48" s="37">
        <v>0.1056034482758621</v>
      </c>
      <c r="AZ48" s="38">
        <v>0.13017751479289941</v>
      </c>
    </row>
    <row r="49" spans="1:52">
      <c r="A49" s="78" t="s">
        <v>29</v>
      </c>
      <c r="B49" s="98">
        <v>-3.2258064516129004E-2</v>
      </c>
      <c r="C49" s="31">
        <v>0.1212121212121211</v>
      </c>
      <c r="D49" s="98">
        <v>7.2164948453608213E-2</v>
      </c>
      <c r="E49" s="33">
        <v>-0.1</v>
      </c>
      <c r="F49" s="31">
        <v>5.4054054054053946E-2</v>
      </c>
      <c r="G49" s="32">
        <v>9.6153846153845812E-3</v>
      </c>
      <c r="H49" s="98">
        <v>0.4814814814814814</v>
      </c>
      <c r="I49" s="31">
        <v>0.20512820512820507</v>
      </c>
      <c r="J49" s="99">
        <v>0.2761904761904761</v>
      </c>
      <c r="K49" s="98">
        <v>0.125</v>
      </c>
      <c r="L49" s="31">
        <v>-7.4468085106383031E-2</v>
      </c>
      <c r="M49" s="99">
        <v>-1.4925373134328401E-2</v>
      </c>
      <c r="N49" s="98">
        <v>0.15555555555555545</v>
      </c>
      <c r="O49" s="31">
        <v>0.11494252873563227</v>
      </c>
      <c r="P49" s="99">
        <v>0.1287878787878789</v>
      </c>
      <c r="Q49" s="98">
        <v>0.19230769230769229</v>
      </c>
      <c r="R49" s="31">
        <v>5.1546391752577359E-2</v>
      </c>
      <c r="S49" s="98">
        <v>0.10067114093959728</v>
      </c>
      <c r="T49" s="33">
        <v>0.19354838709677424</v>
      </c>
      <c r="U49" s="31">
        <v>6.8627450980392135E-2</v>
      </c>
      <c r="V49" s="32">
        <v>0.11585365853658547</v>
      </c>
      <c r="W49" s="33">
        <v>0.2567567567567568</v>
      </c>
      <c r="X49" s="31">
        <v>3.669724770642202E-2</v>
      </c>
      <c r="Y49" s="32">
        <v>0.12568306010928953</v>
      </c>
      <c r="Z49" s="33">
        <v>0.27956989247311825</v>
      </c>
      <c r="AA49" s="31">
        <v>0.12389380530973448</v>
      </c>
      <c r="AB49" s="32">
        <v>0.19417475728155331</v>
      </c>
      <c r="AC49" s="33">
        <v>8.4033613445378075E-2</v>
      </c>
      <c r="AD49" s="31">
        <v>0.14960629921259838</v>
      </c>
      <c r="AE49" s="32">
        <v>0.11788617886178865</v>
      </c>
      <c r="AF49" s="39">
        <v>0.193798449612403</v>
      </c>
      <c r="AG49" s="37">
        <v>6.164383561643838E-2</v>
      </c>
      <c r="AH49" s="38">
        <v>0.12363636363636354</v>
      </c>
      <c r="AI49" s="39">
        <v>0.14935064935064934</v>
      </c>
      <c r="AJ49" s="37">
        <v>0.15483870967741931</v>
      </c>
      <c r="AK49" s="38">
        <v>0.15210355987055024</v>
      </c>
      <c r="AL49" s="39">
        <v>-2.2598870056497189E-2</v>
      </c>
      <c r="AM49" s="37">
        <v>6.7039106145251326E-2</v>
      </c>
      <c r="AN49" s="38">
        <v>2.2471910112359605E-2</v>
      </c>
      <c r="AO49" s="39">
        <v>5.2023121387283267E-2</v>
      </c>
      <c r="AP49" s="37">
        <v>-1.0471204188481686E-2</v>
      </c>
      <c r="AQ49" s="38">
        <v>1.9230769230769162E-2</v>
      </c>
      <c r="AR49" s="39">
        <v>0.16483516483516492</v>
      </c>
      <c r="AS49" s="37">
        <v>6.8783068783068835E-2</v>
      </c>
      <c r="AT49" s="38">
        <v>0.11590296495956864</v>
      </c>
      <c r="AU49" s="39">
        <v>4.7169811320755262E-3</v>
      </c>
      <c r="AV49" s="37">
        <v>7.9207920792079278E-2</v>
      </c>
      <c r="AW49" s="38">
        <v>4.106280193236711E-2</v>
      </c>
      <c r="AX49" s="39">
        <v>0.11267605633802824</v>
      </c>
      <c r="AY49" s="37">
        <v>2.7522935779816571E-2</v>
      </c>
      <c r="AZ49" s="38">
        <v>6.9605568445475718E-2</v>
      </c>
    </row>
    <row r="50" spans="1:52">
      <c r="A50" s="78" t="s">
        <v>30</v>
      </c>
      <c r="B50" s="98">
        <v>0.26315789473684204</v>
      </c>
      <c r="C50" s="31">
        <v>0.44827586206896552</v>
      </c>
      <c r="D50" s="98">
        <v>0.375</v>
      </c>
      <c r="E50" s="33">
        <v>-0.20833333333333337</v>
      </c>
      <c r="F50" s="31">
        <v>-0.1428571428571429</v>
      </c>
      <c r="G50" s="32">
        <v>-0.16666666666666663</v>
      </c>
      <c r="H50" s="98">
        <v>0</v>
      </c>
      <c r="I50" s="31">
        <v>-5.555555555555558E-2</v>
      </c>
      <c r="J50" s="99">
        <v>-3.6363636363636376E-2</v>
      </c>
      <c r="K50" s="98">
        <v>0.10526315789473695</v>
      </c>
      <c r="L50" s="31">
        <v>0.29411764705882359</v>
      </c>
      <c r="M50" s="99">
        <v>0.22641509433962259</v>
      </c>
      <c r="N50" s="98">
        <v>-0.1428571428571429</v>
      </c>
      <c r="O50" s="31">
        <v>0.15909090909090917</v>
      </c>
      <c r="P50" s="99">
        <v>6.1538461538461542E-2</v>
      </c>
      <c r="Q50" s="98">
        <v>-0.16666666666666663</v>
      </c>
      <c r="R50" s="31">
        <v>-9.8039215686274495E-2</v>
      </c>
      <c r="S50" s="98">
        <v>-0.11594202898550721</v>
      </c>
      <c r="T50" s="33">
        <v>0.1333333333333333</v>
      </c>
      <c r="U50" s="31">
        <v>8.6956521739130377E-2</v>
      </c>
      <c r="V50" s="32">
        <v>9.8360655737705027E-2</v>
      </c>
      <c r="W50" s="33">
        <v>0.41176470588235303</v>
      </c>
      <c r="X50" s="31">
        <v>0.15999999999999992</v>
      </c>
      <c r="Y50" s="32">
        <v>0.22388059701492535</v>
      </c>
      <c r="Z50" s="33">
        <v>-8.333333333333337E-2</v>
      </c>
      <c r="AA50" s="31">
        <v>-8.6206896551724088E-2</v>
      </c>
      <c r="AB50" s="32">
        <v>-8.536585365853655E-2</v>
      </c>
      <c r="AC50" s="33">
        <v>0.31818181818181812</v>
      </c>
      <c r="AD50" s="31">
        <v>0.1132075471698113</v>
      </c>
      <c r="AE50" s="32">
        <v>0.17333333333333334</v>
      </c>
      <c r="AF50" s="39">
        <v>0.27586206896551735</v>
      </c>
      <c r="AG50" s="37">
        <v>8.4745762711864403E-2</v>
      </c>
      <c r="AH50" s="38">
        <v>0.14772727272727271</v>
      </c>
      <c r="AI50" s="39">
        <v>0.32432432432432434</v>
      </c>
      <c r="AJ50" s="37">
        <v>6.25E-2</v>
      </c>
      <c r="AK50" s="38">
        <v>0.15841584158415833</v>
      </c>
      <c r="AL50" s="39">
        <v>0.36734693877551017</v>
      </c>
      <c r="AM50" s="37">
        <v>0.16176470588235303</v>
      </c>
      <c r="AN50" s="38">
        <v>0.24786324786324787</v>
      </c>
      <c r="AO50" s="39">
        <v>0.14925373134328357</v>
      </c>
      <c r="AP50" s="37">
        <v>0.26582278481012667</v>
      </c>
      <c r="AQ50" s="38">
        <v>0.21232876712328763</v>
      </c>
      <c r="AR50" s="39">
        <v>-0.11688311688311692</v>
      </c>
      <c r="AS50" s="37">
        <v>0.15999999999999992</v>
      </c>
      <c r="AT50" s="38">
        <v>3.9548022598870025E-2</v>
      </c>
      <c r="AU50" s="39">
        <v>0.26470588235294112</v>
      </c>
      <c r="AV50" s="37">
        <v>3.4482758620689724E-2</v>
      </c>
      <c r="AW50" s="38">
        <v>0.11956521739130443</v>
      </c>
      <c r="AX50" s="39">
        <v>0.15116279069767447</v>
      </c>
      <c r="AY50" s="37">
        <v>9.1666666666666563E-2</v>
      </c>
      <c r="AZ50" s="38">
        <v>0.11650485436893199</v>
      </c>
    </row>
    <row r="51" spans="1:52">
      <c r="A51" s="78" t="s">
        <v>22</v>
      </c>
      <c r="B51" s="98">
        <v>0.33333333333333326</v>
      </c>
      <c r="C51" s="31">
        <v>1.4</v>
      </c>
      <c r="D51" s="98">
        <v>0.81818181818181812</v>
      </c>
      <c r="E51" s="33">
        <v>-0.375</v>
      </c>
      <c r="F51" s="31">
        <v>-0.33333333333333337</v>
      </c>
      <c r="G51" s="32">
        <v>-0.35</v>
      </c>
      <c r="H51" s="98">
        <v>-0.6</v>
      </c>
      <c r="I51" s="31">
        <v>0.5</v>
      </c>
      <c r="J51" s="99">
        <v>7.6923076923076872E-2</v>
      </c>
      <c r="K51" s="98">
        <v>1</v>
      </c>
      <c r="L51" s="31">
        <v>0.25</v>
      </c>
      <c r="M51" s="99">
        <v>0.35714285714285721</v>
      </c>
      <c r="N51" s="98">
        <v>1</v>
      </c>
      <c r="O51" s="31">
        <v>0.26666666666666661</v>
      </c>
      <c r="P51" s="99">
        <v>0.42105263157894735</v>
      </c>
      <c r="Q51" s="98">
        <v>0.375</v>
      </c>
      <c r="R51" s="31">
        <v>5.2631578947368363E-2</v>
      </c>
      <c r="S51" s="98">
        <v>0.14814814814814814</v>
      </c>
      <c r="T51" s="33">
        <v>9.0909090909090828E-2</v>
      </c>
      <c r="U51" s="31">
        <v>0.10000000000000009</v>
      </c>
      <c r="V51" s="32">
        <v>9.6774193548387011E-2</v>
      </c>
      <c r="W51" s="33">
        <v>-0.16666666666666663</v>
      </c>
      <c r="X51" s="31">
        <v>-0.13636363636363635</v>
      </c>
      <c r="Y51" s="32">
        <v>-0.1470588235294118</v>
      </c>
      <c r="Z51" s="33">
        <v>0.10000000000000009</v>
      </c>
      <c r="AA51" s="31">
        <v>-5.2631578947368474E-2</v>
      </c>
      <c r="AB51" s="32">
        <v>0</v>
      </c>
      <c r="AC51" s="33">
        <v>-0.54545454545454541</v>
      </c>
      <c r="AD51" s="31">
        <v>0.16666666666666674</v>
      </c>
      <c r="AE51" s="32">
        <v>-0.10344827586206895</v>
      </c>
      <c r="AF51" s="39">
        <v>0.19999999999999996</v>
      </c>
      <c r="AG51" s="37">
        <v>-0.23809523809523814</v>
      </c>
      <c r="AH51" s="38">
        <v>-0.15384615384615385</v>
      </c>
      <c r="AI51" s="39">
        <v>0</v>
      </c>
      <c r="AJ51" s="37">
        <v>0.4375</v>
      </c>
      <c r="AK51" s="38">
        <v>0.31818181818181812</v>
      </c>
      <c r="AL51" s="39">
        <v>0.83333333333333326</v>
      </c>
      <c r="AM51" s="37">
        <v>0.21739130434782616</v>
      </c>
      <c r="AN51" s="38">
        <v>0.34482758620689657</v>
      </c>
      <c r="AO51" s="39">
        <v>-0.27272727272727271</v>
      </c>
      <c r="AP51" s="37">
        <v>-7.1428571428571397E-2</v>
      </c>
      <c r="AQ51" s="38">
        <v>-0.12820512820512819</v>
      </c>
      <c r="AR51" s="39">
        <v>0.25</v>
      </c>
      <c r="AS51" s="37">
        <v>0.23076923076923084</v>
      </c>
      <c r="AT51" s="38">
        <v>0.23529411764705888</v>
      </c>
      <c r="AU51" s="39">
        <v>0.60000000000000009</v>
      </c>
      <c r="AV51" s="37">
        <v>3.125E-2</v>
      </c>
      <c r="AW51" s="38">
        <v>0.16666666666666674</v>
      </c>
      <c r="AX51" s="39">
        <v>6.25E-2</v>
      </c>
      <c r="AY51" s="37">
        <v>0.1212121212121211</v>
      </c>
      <c r="AZ51" s="38">
        <v>0.1020408163265305</v>
      </c>
    </row>
    <row r="52" spans="1:52">
      <c r="A52" s="78" t="s">
        <v>23</v>
      </c>
      <c r="B52" s="98">
        <v>3</v>
      </c>
      <c r="C52" s="31">
        <v>1.2</v>
      </c>
      <c r="D52" s="98">
        <v>1.875</v>
      </c>
      <c r="E52" s="33">
        <v>-0.25</v>
      </c>
      <c r="F52" s="31">
        <v>-0.54545454545454541</v>
      </c>
      <c r="G52" s="32">
        <v>-0.39130434782608692</v>
      </c>
      <c r="H52" s="98">
        <v>-0.11111111111111116</v>
      </c>
      <c r="I52" s="31">
        <v>0</v>
      </c>
      <c r="J52" s="99">
        <v>-7.1428571428571397E-2</v>
      </c>
      <c r="K52" s="98">
        <v>-0.25</v>
      </c>
      <c r="L52" s="31">
        <v>-0.4</v>
      </c>
      <c r="M52" s="99">
        <v>-0.30769230769230771</v>
      </c>
      <c r="N52" s="98">
        <v>-0.5</v>
      </c>
      <c r="O52" s="31">
        <v>-0.33333333333333337</v>
      </c>
      <c r="P52" s="99">
        <v>-0.44444444444444442</v>
      </c>
      <c r="Q52" s="98">
        <v>-0.66666666666666674</v>
      </c>
      <c r="R52" s="31">
        <v>0.5</v>
      </c>
      <c r="S52" s="98">
        <v>-0.2</v>
      </c>
      <c r="T52" s="33">
        <v>0</v>
      </c>
      <c r="U52" s="31">
        <v>0</v>
      </c>
      <c r="V52" s="32">
        <v>0</v>
      </c>
      <c r="W52" s="33">
        <v>0</v>
      </c>
      <c r="X52" s="31">
        <v>1</v>
      </c>
      <c r="Y52" s="32">
        <v>0.75</v>
      </c>
      <c r="Z52" s="33">
        <v>0</v>
      </c>
      <c r="AA52" s="31">
        <v>0</v>
      </c>
      <c r="AB52" s="32">
        <v>0</v>
      </c>
      <c r="AC52" s="33">
        <v>2</v>
      </c>
      <c r="AD52" s="31">
        <v>0.16666666666666674</v>
      </c>
      <c r="AE52" s="32">
        <v>0.4285714285714286</v>
      </c>
      <c r="AF52" s="39">
        <v>-0.33333333333333337</v>
      </c>
      <c r="AG52" s="37">
        <v>-0.1428571428571429</v>
      </c>
      <c r="AH52" s="38">
        <v>-0.19999999999999996</v>
      </c>
      <c r="AI52" s="39">
        <v>-0.5</v>
      </c>
      <c r="AJ52" s="37">
        <v>-0.16666666666666663</v>
      </c>
      <c r="AK52" s="38">
        <v>-0.25</v>
      </c>
      <c r="AL52" s="39">
        <v>0</v>
      </c>
      <c r="AM52" s="37">
        <v>0</v>
      </c>
      <c r="AN52" s="38">
        <v>0</v>
      </c>
      <c r="AO52" s="39">
        <v>0</v>
      </c>
      <c r="AP52" s="37">
        <v>-0.19999999999999996</v>
      </c>
      <c r="AQ52" s="38">
        <v>-0.16666666666666663</v>
      </c>
      <c r="AR52" s="39">
        <v>1</v>
      </c>
      <c r="AS52" s="37">
        <v>0.25</v>
      </c>
      <c r="AT52" s="38">
        <v>0.39999999999999991</v>
      </c>
      <c r="AU52" s="39">
        <v>0</v>
      </c>
      <c r="AV52" s="37">
        <v>0.39999999999999991</v>
      </c>
      <c r="AW52" s="38">
        <v>0.28571428571428581</v>
      </c>
      <c r="AX52" s="39">
        <v>1</v>
      </c>
      <c r="AY52" s="37">
        <v>0</v>
      </c>
      <c r="AZ52" s="38">
        <v>0.22222222222222232</v>
      </c>
    </row>
    <row r="53" spans="1:52" ht="13.8" thickBot="1">
      <c r="A53" s="80" t="s">
        <v>25</v>
      </c>
      <c r="B53" s="100">
        <v>0.52008580297746754</v>
      </c>
      <c r="C53" s="106">
        <v>0.47661220978534136</v>
      </c>
      <c r="D53" s="100">
        <v>0.49793604336118813</v>
      </c>
      <c r="E53" s="105">
        <v>-4.5479184735472633E-2</v>
      </c>
      <c r="F53" s="106">
        <v>-3.9861398372236678E-2</v>
      </c>
      <c r="G53" s="107">
        <v>-4.2657672849915729E-2</v>
      </c>
      <c r="H53" s="100">
        <v>-3.5550002839457084E-2</v>
      </c>
      <c r="I53" s="106">
        <v>-2.9402713666247027E-2</v>
      </c>
      <c r="J53" s="101">
        <v>-3.2453532122373674E-2</v>
      </c>
      <c r="K53" s="100">
        <v>-2.8528528528528496E-2</v>
      </c>
      <c r="L53" s="106">
        <v>-2.6459906612094297E-2</v>
      </c>
      <c r="M53" s="101">
        <v>-2.7483250801048631E-2</v>
      </c>
      <c r="N53" s="100">
        <v>0</v>
      </c>
      <c r="O53" s="106">
        <v>9.7702510658459474E-4</v>
      </c>
      <c r="P53" s="101">
        <v>4.9421173228703097E-4</v>
      </c>
      <c r="Q53" s="100">
        <v>1.1213140588537396E-3</v>
      </c>
      <c r="R53" s="106">
        <v>8.8733769114734962E-4</v>
      </c>
      <c r="S53" s="100">
        <v>1.0029039307846155E-3</v>
      </c>
      <c r="T53" s="130">
        <v>1.3894775080220301E-2</v>
      </c>
      <c r="U53" s="131">
        <v>2.0686190490262657E-2</v>
      </c>
      <c r="V53" s="132">
        <v>1.7331359442525285E-2</v>
      </c>
      <c r="W53" s="130">
        <v>6.2878810497716042E-2</v>
      </c>
      <c r="X53" s="131">
        <v>6.4419931092388305E-2</v>
      </c>
      <c r="Y53" s="132">
        <v>6.3661218250235185E-2</v>
      </c>
      <c r="Z53" s="130">
        <v>4.6124891148627833E-2</v>
      </c>
      <c r="AA53" s="131">
        <v>4.9940158851049965E-2</v>
      </c>
      <c r="AB53" s="132">
        <v>4.806323673700641E-2</v>
      </c>
      <c r="AC53" s="130">
        <v>4.2936548427808141E-2</v>
      </c>
      <c r="AD53" s="131">
        <v>4.7487046632124441E-2</v>
      </c>
      <c r="AE53" s="132">
        <v>4.5252567872259064E-2</v>
      </c>
      <c r="AF53" s="141">
        <v>4.1323377960865049E-2</v>
      </c>
      <c r="AG53" s="147">
        <v>4.6026760319541005E-2</v>
      </c>
      <c r="AH53" s="148">
        <v>4.3722326643371723E-2</v>
      </c>
      <c r="AI53" s="141">
        <v>4.5271356162690068E-2</v>
      </c>
      <c r="AJ53" s="147">
        <v>3.4472974890055408E-2</v>
      </c>
      <c r="AK53" s="148">
        <v>3.9751507753296611E-2</v>
      </c>
      <c r="AL53" s="141">
        <v>5.3245340145709141E-2</v>
      </c>
      <c r="AM53" s="147">
        <v>5.2843298592064381E-2</v>
      </c>
      <c r="AN53" s="148">
        <v>5.3040870414283736E-2</v>
      </c>
      <c r="AO53" s="141">
        <v>3.6562085925393673E-2</v>
      </c>
      <c r="AP53" s="147">
        <v>3.7122264675234495E-2</v>
      </c>
      <c r="AQ53" s="148">
        <v>3.6846927398968887E-2</v>
      </c>
      <c r="AR53" s="141">
        <v>3.0722565269201585E-2</v>
      </c>
      <c r="AS53" s="147">
        <v>2.2794825637376004E-2</v>
      </c>
      <c r="AT53" s="148">
        <v>2.6690372515410621E-2</v>
      </c>
      <c r="AU53" s="141">
        <v>2.8902949151829782E-2</v>
      </c>
      <c r="AV53" s="147">
        <v>2.6154759224771285E-2</v>
      </c>
      <c r="AW53" s="148">
        <v>2.7510473267244651E-2</v>
      </c>
      <c r="AX53" s="141">
        <v>1.4137451989866712E-2</v>
      </c>
      <c r="AY53" s="147">
        <v>1.216569274645507E-2</v>
      </c>
      <c r="AZ53" s="148">
        <v>1.313970269151965E-2</v>
      </c>
    </row>
    <row r="54" spans="1:52" ht="13.8" thickTop="1"/>
  </sheetData>
  <mergeCells count="34">
    <mergeCell ref="AX5:AZ5"/>
    <mergeCell ref="AX31:AZ31"/>
    <mergeCell ref="AR5:AT5"/>
    <mergeCell ref="AR31:AT31"/>
    <mergeCell ref="AU5:AW5"/>
    <mergeCell ref="AU31:AW31"/>
    <mergeCell ref="AL5:AN5"/>
    <mergeCell ref="AL31:AN31"/>
    <mergeCell ref="AO5:AQ5"/>
    <mergeCell ref="AO31:AQ31"/>
    <mergeCell ref="AI5:AK5"/>
    <mergeCell ref="AI31:AK31"/>
    <mergeCell ref="AF5:AH5"/>
    <mergeCell ref="AF31:AH31"/>
    <mergeCell ref="H31:J31"/>
    <mergeCell ref="N5:P5"/>
    <mergeCell ref="N31:P31"/>
    <mergeCell ref="K5:M5"/>
    <mergeCell ref="W5:Y5"/>
    <mergeCell ref="W31:Y31"/>
    <mergeCell ref="T5:V5"/>
    <mergeCell ref="T31:V31"/>
    <mergeCell ref="Q31:S31"/>
    <mergeCell ref="H5:J5"/>
    <mergeCell ref="Q5:S5"/>
    <mergeCell ref="K31:M31"/>
    <mergeCell ref="B31:D31"/>
    <mergeCell ref="B5:D5"/>
    <mergeCell ref="E5:G5"/>
    <mergeCell ref="E31:G31"/>
    <mergeCell ref="AC5:AE5"/>
    <mergeCell ref="AC31:AE31"/>
    <mergeCell ref="Z5:AB5"/>
    <mergeCell ref="Z31:AB31"/>
  </mergeCells>
  <phoneticPr fontId="6" type="noConversion"/>
  <conditionalFormatting sqref="S33:S52 M33:M52 P33:P52">
    <cfRule type="cellIs" priority="1" stopIfTrue="1" operator="lessThan">
      <formula>0</formula>
    </cfRule>
    <cfRule type="cellIs" priority="2" stopIfTrue="1" operator="greaterThan">
      <formula>0</formula>
    </cfRule>
  </conditionalFormatting>
  <pageMargins left="0.70866141732283472" right="0.70866141732283472" top="0.74803149606299213" bottom="0.74803149606299213" header="0.31496062992125984" footer="0.31496062992125984"/>
  <pageSetup paperSize="9" scale="69" orientation="landscape" r:id="rId1"/>
  <headerFooter>
    <oddFooter>&amp;RAustralian Prudential Regulation Authority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I414"/>
  <sheetViews>
    <sheetView showGridLines="0" zoomScaleNormal="100" zoomScaleSheetLayoutView="100" workbookViewId="0"/>
  </sheetViews>
  <sheetFormatPr defaultColWidth="10.6640625" defaultRowHeight="13.2"/>
  <cols>
    <col min="1" max="1" width="28.6640625" style="53" customWidth="1"/>
    <col min="2" max="3" width="14.5546875" style="17" customWidth="1"/>
    <col min="4" max="9" width="11" style="17" customWidth="1"/>
    <col min="10" max="10" width="12.44140625" style="17" customWidth="1"/>
    <col min="11" max="11" width="3.5546875" style="17" customWidth="1"/>
    <col min="12" max="12" width="10.6640625" style="17" customWidth="1"/>
    <col min="13" max="13" width="7.6640625" style="17" customWidth="1"/>
    <col min="14" max="14" width="9.109375" style="17" bestFit="1" customWidth="1"/>
    <col min="15" max="17" width="7.6640625" style="17" customWidth="1"/>
    <col min="18" max="18" width="9.109375" style="17" bestFit="1" customWidth="1"/>
    <col min="19" max="19" width="7.6640625" style="17" customWidth="1"/>
    <col min="20" max="20" width="9.109375" style="17" bestFit="1" customWidth="1"/>
    <col min="21" max="21" width="7.6640625" style="17" customWidth="1"/>
    <col min="22" max="22" width="9.109375" style="17" bestFit="1" customWidth="1"/>
    <col min="23" max="31" width="7.6640625" style="17" customWidth="1"/>
    <col min="32" max="32" width="10.6640625" style="17"/>
    <col min="33" max="33" width="7.6640625" customWidth="1"/>
    <col min="34" max="34" width="9.109375" bestFit="1" customWidth="1"/>
    <col min="35" max="37" width="7.6640625" customWidth="1"/>
    <col min="38" max="38" width="9.109375" bestFit="1" customWidth="1"/>
    <col min="39" max="39" width="7.6640625" customWidth="1"/>
    <col min="40" max="40" width="9.109375" bestFit="1" customWidth="1"/>
    <col min="41" max="41" width="7.6640625" customWidth="1"/>
    <col min="42" max="42" width="9.109375" bestFit="1" customWidth="1"/>
    <col min="43" max="51" width="7.6640625" customWidth="1"/>
    <col min="58" max="16384" width="10.6640625" style="17"/>
  </cols>
  <sheetData>
    <row r="1" spans="1:243" s="10" customFormat="1" ht="17.399999999999999">
      <c r="A1" s="184" t="s">
        <v>54</v>
      </c>
      <c r="B1" s="183"/>
      <c r="C1" s="183"/>
      <c r="D1" s="185"/>
      <c r="E1" s="185"/>
      <c r="F1" s="185"/>
      <c r="G1" s="185"/>
      <c r="H1" s="185"/>
      <c r="I1" s="184" t="s">
        <v>40</v>
      </c>
      <c r="J1" s="185"/>
      <c r="K1" s="185"/>
      <c r="M1" s="47">
        <v>35033</v>
      </c>
      <c r="X1" s="47">
        <v>35033</v>
      </c>
      <c r="AG1"/>
      <c r="AH1"/>
      <c r="AI1"/>
      <c r="AJ1"/>
      <c r="AK1"/>
      <c r="AL1"/>
      <c r="AM1"/>
      <c r="AN1"/>
      <c r="AO1"/>
      <c r="AP1"/>
      <c r="AQ1"/>
      <c r="AR1"/>
      <c r="AS1"/>
      <c r="AT1"/>
      <c r="AU1"/>
      <c r="AV1"/>
      <c r="AW1"/>
      <c r="AX1"/>
      <c r="AY1"/>
      <c r="AZ1"/>
      <c r="BA1"/>
      <c r="BB1"/>
      <c r="BC1"/>
      <c r="BD1"/>
      <c r="BE1"/>
    </row>
    <row r="2" spans="1:243" s="12" customFormat="1" ht="12.9" customHeight="1">
      <c r="A2" s="11" t="s">
        <v>52</v>
      </c>
      <c r="C2" s="48" t="s">
        <v>39</v>
      </c>
      <c r="E2" s="14"/>
      <c r="F2" s="3"/>
      <c r="G2" s="3"/>
      <c r="H2" s="3"/>
      <c r="I2" s="3"/>
      <c r="J2" s="172"/>
      <c r="K2" s="49"/>
      <c r="L2" s="10"/>
      <c r="M2" s="344" t="s">
        <v>0</v>
      </c>
      <c r="N2" s="346" t="s">
        <v>40</v>
      </c>
      <c r="O2" s="347"/>
      <c r="P2" s="346" t="s">
        <v>3</v>
      </c>
      <c r="Q2" s="347"/>
      <c r="R2" s="346" t="s">
        <v>31</v>
      </c>
      <c r="S2" s="347"/>
      <c r="T2" s="346" t="s">
        <v>32</v>
      </c>
      <c r="U2" s="347"/>
      <c r="V2" s="346" t="s">
        <v>33</v>
      </c>
      <c r="W2" s="347"/>
      <c r="X2" s="346" t="s">
        <v>34</v>
      </c>
      <c r="Y2" s="347"/>
      <c r="Z2" s="346" t="s">
        <v>35</v>
      </c>
      <c r="AA2" s="347"/>
      <c r="AB2" s="346" t="s">
        <v>36</v>
      </c>
      <c r="AC2" s="347"/>
      <c r="AD2" s="346" t="s">
        <v>37</v>
      </c>
      <c r="AE2" s="347"/>
      <c r="AF2" s="10"/>
      <c r="AG2"/>
      <c r="AH2"/>
      <c r="AI2"/>
      <c r="AJ2"/>
      <c r="AK2"/>
      <c r="AL2"/>
      <c r="AM2"/>
      <c r="AN2"/>
      <c r="AO2"/>
      <c r="AP2"/>
      <c r="AQ2"/>
      <c r="AR2"/>
      <c r="AS2"/>
      <c r="AT2"/>
      <c r="AU2"/>
      <c r="AV2"/>
      <c r="AW2"/>
      <c r="AX2"/>
      <c r="AY2"/>
      <c r="AZ2"/>
      <c r="BA2"/>
      <c r="BB2"/>
      <c r="BC2"/>
      <c r="BD2"/>
      <c r="BE2"/>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row>
    <row r="3" spans="1:243">
      <c r="A3" s="16"/>
      <c r="B3" s="4"/>
      <c r="C3" s="4"/>
      <c r="D3" s="4"/>
      <c r="E3" s="4"/>
      <c r="F3" s="4"/>
      <c r="G3" s="4"/>
      <c r="H3" s="4"/>
      <c r="I3" s="4"/>
      <c r="J3" s="4"/>
      <c r="K3" s="42"/>
      <c r="M3" s="345"/>
      <c r="N3" s="58" t="s">
        <v>26</v>
      </c>
      <c r="O3" s="59" t="s">
        <v>27</v>
      </c>
      <c r="P3" s="58" t="s">
        <v>26</v>
      </c>
      <c r="Q3" s="59" t="s">
        <v>27</v>
      </c>
      <c r="R3" s="58" t="s">
        <v>26</v>
      </c>
      <c r="S3" s="59" t="s">
        <v>27</v>
      </c>
      <c r="T3" s="58" t="s">
        <v>26</v>
      </c>
      <c r="U3" s="59" t="s">
        <v>27</v>
      </c>
      <c r="V3" s="58" t="s">
        <v>26</v>
      </c>
      <c r="W3" s="59" t="s">
        <v>27</v>
      </c>
      <c r="X3" s="58" t="s">
        <v>26</v>
      </c>
      <c r="Y3" s="59" t="s">
        <v>27</v>
      </c>
      <c r="Z3" s="58" t="s">
        <v>26</v>
      </c>
      <c r="AA3" s="59" t="s">
        <v>27</v>
      </c>
      <c r="AB3" s="58" t="s">
        <v>26</v>
      </c>
      <c r="AC3" s="59" t="s">
        <v>27</v>
      </c>
      <c r="AD3" s="58" t="s">
        <v>26</v>
      </c>
      <c r="AE3" s="59" t="s">
        <v>27</v>
      </c>
    </row>
    <row r="4" spans="1:243">
      <c r="A4" s="16" t="s">
        <v>4</v>
      </c>
      <c r="B4" s="4" t="s">
        <v>4</v>
      </c>
      <c r="C4" s="4" t="s">
        <v>4</v>
      </c>
      <c r="D4" s="4" t="s">
        <v>4</v>
      </c>
      <c r="E4" s="4" t="s">
        <v>4</v>
      </c>
      <c r="F4" s="4" t="s">
        <v>4</v>
      </c>
      <c r="G4" s="4" t="s">
        <v>4</v>
      </c>
      <c r="H4" s="4" t="s">
        <v>4</v>
      </c>
      <c r="I4" s="4"/>
      <c r="J4" s="4"/>
      <c r="K4" s="42"/>
      <c r="M4" s="51" t="s">
        <v>6</v>
      </c>
      <c r="N4" s="60">
        <v>171199.66977611938</v>
      </c>
      <c r="O4" s="35">
        <v>159509.09015852047</v>
      </c>
      <c r="P4" s="60">
        <v>3031</v>
      </c>
      <c r="Q4" s="35">
        <v>2804.2562747688244</v>
      </c>
      <c r="R4" s="60">
        <v>58454.562189054726</v>
      </c>
      <c r="S4" s="35">
        <v>54430.944517833552</v>
      </c>
      <c r="T4" s="60">
        <v>40705.082711442788</v>
      </c>
      <c r="U4" s="35">
        <v>37557.467305151913</v>
      </c>
      <c r="V4" s="60">
        <v>31856.826492537315</v>
      </c>
      <c r="W4" s="35">
        <v>29778.326618229854</v>
      </c>
      <c r="X4" s="60">
        <v>11552.884328358208</v>
      </c>
      <c r="Y4" s="35">
        <v>10949.768824306473</v>
      </c>
      <c r="Z4" s="60">
        <v>19451.314054726368</v>
      </c>
      <c r="AA4" s="35">
        <v>18271.326618229854</v>
      </c>
      <c r="AB4" s="60">
        <v>4136</v>
      </c>
      <c r="AC4" s="35">
        <v>3926</v>
      </c>
      <c r="AD4" s="60">
        <v>2012</v>
      </c>
      <c r="AE4" s="35">
        <v>1791</v>
      </c>
    </row>
    <row r="5" spans="1:243">
      <c r="A5" s="16" t="s">
        <v>4</v>
      </c>
      <c r="B5" s="4" t="s">
        <v>4</v>
      </c>
      <c r="C5" s="4" t="s">
        <v>4</v>
      </c>
      <c r="E5" s="4" t="s">
        <v>4</v>
      </c>
      <c r="F5" s="4" t="s">
        <v>4</v>
      </c>
      <c r="G5" s="4" t="s">
        <v>4</v>
      </c>
      <c r="I5" s="4"/>
      <c r="J5" s="4"/>
      <c r="K5" s="41" t="s">
        <v>4</v>
      </c>
      <c r="M5" s="51" t="s">
        <v>7</v>
      </c>
      <c r="N5" s="61">
        <v>192410.12437810944</v>
      </c>
      <c r="O5" s="35">
        <v>180915.59775429327</v>
      </c>
      <c r="P5" s="61">
        <v>3577.3140547263683</v>
      </c>
      <c r="Q5" s="35">
        <v>3486.4422060766183</v>
      </c>
      <c r="R5" s="61">
        <v>66303.07462686568</v>
      </c>
      <c r="S5" s="35">
        <v>62133.96466314399</v>
      </c>
      <c r="T5" s="61">
        <v>44572.851368159201</v>
      </c>
      <c r="U5" s="35">
        <v>42181.793923381767</v>
      </c>
      <c r="V5" s="61">
        <v>35059.256218905473</v>
      </c>
      <c r="W5" s="35">
        <v>32695.07034346103</v>
      </c>
      <c r="X5" s="61">
        <v>13258.314054726368</v>
      </c>
      <c r="Y5" s="35">
        <v>12419.256274768824</v>
      </c>
      <c r="Z5" s="61">
        <v>22432.314054726368</v>
      </c>
      <c r="AA5" s="35">
        <v>21162.07034346103</v>
      </c>
      <c r="AB5" s="61">
        <v>5192</v>
      </c>
      <c r="AC5" s="35">
        <v>4851</v>
      </c>
      <c r="AD5" s="61">
        <v>2015</v>
      </c>
      <c r="AE5" s="35">
        <v>1986</v>
      </c>
    </row>
    <row r="6" spans="1:243">
      <c r="A6" s="16" t="s">
        <v>4</v>
      </c>
      <c r="B6" s="4" t="s">
        <v>4</v>
      </c>
      <c r="C6" s="4" t="s">
        <v>4</v>
      </c>
      <c r="D6" s="4" t="s">
        <v>4</v>
      </c>
      <c r="E6" s="4" t="s">
        <v>4</v>
      </c>
      <c r="F6" s="4" t="s">
        <v>4</v>
      </c>
      <c r="G6" s="4" t="s">
        <v>4</v>
      </c>
      <c r="H6" s="4" t="s">
        <v>4</v>
      </c>
      <c r="I6" s="4"/>
      <c r="J6" s="4"/>
      <c r="K6" s="42"/>
      <c r="M6" s="51" t="s">
        <v>8</v>
      </c>
      <c r="N6" s="61">
        <v>210835.12437810947</v>
      </c>
      <c r="O6" s="35">
        <v>201778.06505944522</v>
      </c>
      <c r="P6" s="61">
        <v>4362</v>
      </c>
      <c r="Q6" s="35">
        <v>4153.4422060766183</v>
      </c>
      <c r="R6" s="61">
        <v>72515.818407960207</v>
      </c>
      <c r="S6" s="35">
        <v>69520.477212681639</v>
      </c>
      <c r="T6" s="61">
        <v>47734.479477611938</v>
      </c>
      <c r="U6" s="35">
        <v>46219.49240422721</v>
      </c>
      <c r="V6" s="61">
        <v>37573.256218905473</v>
      </c>
      <c r="W6" s="35">
        <v>35457.698480845444</v>
      </c>
      <c r="X6" s="61">
        <v>15123.628109452737</v>
      </c>
      <c r="Y6" s="35">
        <v>14272.884412153237</v>
      </c>
      <c r="Z6" s="61">
        <v>25306.942164179105</v>
      </c>
      <c r="AA6" s="35">
        <v>24286.07034346103</v>
      </c>
      <c r="AB6" s="61">
        <v>6085</v>
      </c>
      <c r="AC6" s="35">
        <v>5903</v>
      </c>
      <c r="AD6" s="61">
        <v>2134</v>
      </c>
      <c r="AE6" s="35">
        <v>1965</v>
      </c>
    </row>
    <row r="7" spans="1:243">
      <c r="A7" s="16"/>
      <c r="B7" s="10"/>
      <c r="E7" s="4"/>
      <c r="F7" s="10"/>
      <c r="J7" s="10"/>
      <c r="K7" s="15"/>
      <c r="M7" s="51" t="s">
        <v>9</v>
      </c>
      <c r="N7" s="61">
        <v>205802.95087064675</v>
      </c>
      <c r="O7" s="35">
        <v>201344.96961690887</v>
      </c>
      <c r="P7" s="61">
        <v>4624</v>
      </c>
      <c r="Q7" s="35">
        <v>4445.8140686922061</v>
      </c>
      <c r="R7" s="61">
        <v>69783.016791044778</v>
      </c>
      <c r="S7" s="35">
        <v>68248.984808454436</v>
      </c>
      <c r="T7" s="61">
        <v>47376.793532338306</v>
      </c>
      <c r="U7" s="35">
        <v>46577.145640686926</v>
      </c>
      <c r="V7" s="61">
        <v>35224.512437810947</v>
      </c>
      <c r="W7" s="35">
        <v>34525.698480845444</v>
      </c>
      <c r="X7" s="61">
        <v>15945.314054726368</v>
      </c>
      <c r="Y7" s="35">
        <v>15393.256274768824</v>
      </c>
      <c r="Z7" s="61">
        <v>25506.314054726368</v>
      </c>
      <c r="AA7" s="35">
        <v>24713.256274768824</v>
      </c>
      <c r="AB7" s="61">
        <v>5613</v>
      </c>
      <c r="AC7" s="35">
        <v>5632</v>
      </c>
      <c r="AD7" s="61">
        <v>1730</v>
      </c>
      <c r="AE7" s="35">
        <v>1808.8140686922061</v>
      </c>
    </row>
    <row r="8" spans="1:243" ht="14.1" customHeight="1">
      <c r="A8" s="43" t="s">
        <v>4</v>
      </c>
      <c r="B8" s="10"/>
      <c r="E8" s="9" t="s">
        <v>4</v>
      </c>
      <c r="F8" s="10"/>
      <c r="J8" s="10"/>
      <c r="K8" s="15"/>
      <c r="M8" s="51" t="s">
        <v>24</v>
      </c>
      <c r="N8" s="61">
        <v>121335.61194029849</v>
      </c>
      <c r="O8" s="35">
        <v>133606.80383091152</v>
      </c>
      <c r="P8" s="61">
        <v>2585.3140547263683</v>
      </c>
      <c r="Q8" s="35">
        <v>2900.2562747688244</v>
      </c>
      <c r="R8" s="61">
        <v>39561.760572139305</v>
      </c>
      <c r="S8" s="35">
        <v>44223.497357992077</v>
      </c>
      <c r="T8" s="61">
        <v>30044.967039800995</v>
      </c>
      <c r="U8" s="35">
        <v>31825.537648612946</v>
      </c>
      <c r="V8" s="61">
        <v>17874.942164179105</v>
      </c>
      <c r="W8" s="35">
        <v>21583.814068692205</v>
      </c>
      <c r="X8" s="61">
        <v>11972.314054726368</v>
      </c>
      <c r="Y8" s="35">
        <v>11631.442206076617</v>
      </c>
      <c r="Z8" s="61">
        <v>15418.314054726368</v>
      </c>
      <c r="AA8" s="35">
        <v>16978.256274768824</v>
      </c>
      <c r="AB8" s="61">
        <v>2895</v>
      </c>
      <c r="AC8" s="35">
        <v>3254</v>
      </c>
      <c r="AD8" s="61">
        <v>983</v>
      </c>
      <c r="AE8" s="35">
        <v>1210</v>
      </c>
    </row>
    <row r="9" spans="1:243">
      <c r="A9" s="16"/>
      <c r="B9" s="10"/>
      <c r="E9" s="4"/>
      <c r="F9" s="10"/>
      <c r="J9" s="10"/>
      <c r="K9" s="15"/>
      <c r="M9" s="51" t="s">
        <v>11</v>
      </c>
      <c r="N9" s="61">
        <v>118095.61194029849</v>
      </c>
      <c r="O9" s="35">
        <v>153902.50231175695</v>
      </c>
      <c r="P9" s="61">
        <v>2084.6281094527362</v>
      </c>
      <c r="Q9" s="35">
        <v>2672.4422060766183</v>
      </c>
      <c r="R9" s="61">
        <v>42995.843283582093</v>
      </c>
      <c r="S9" s="35">
        <v>54042.150594451785</v>
      </c>
      <c r="T9" s="61">
        <v>26054.942164179105</v>
      </c>
      <c r="U9" s="35">
        <v>35040.326618229854</v>
      </c>
      <c r="V9" s="61">
        <v>19419.314054726368</v>
      </c>
      <c r="W9" s="35">
        <v>27441.814068692205</v>
      </c>
      <c r="X9" s="61">
        <v>8824.5702736318417</v>
      </c>
      <c r="Y9" s="35">
        <v>10736.07034346103</v>
      </c>
      <c r="Z9" s="61">
        <v>14824.314054726368</v>
      </c>
      <c r="AA9" s="35">
        <v>18446.698480845444</v>
      </c>
      <c r="AB9" s="61">
        <v>2656</v>
      </c>
      <c r="AC9" s="35">
        <v>3678</v>
      </c>
      <c r="AD9" s="61">
        <v>1236</v>
      </c>
      <c r="AE9" s="35">
        <v>1845</v>
      </c>
    </row>
    <row r="10" spans="1:243">
      <c r="A10" s="16"/>
      <c r="B10" s="10"/>
      <c r="E10" s="4"/>
      <c r="F10" s="10"/>
      <c r="J10" s="10"/>
      <c r="K10" s="15"/>
      <c r="M10" s="51" t="s">
        <v>12</v>
      </c>
      <c r="N10" s="61">
        <v>160221.09950248754</v>
      </c>
      <c r="O10" s="35">
        <v>202077.76354029062</v>
      </c>
      <c r="P10" s="61">
        <v>2741.6281094527362</v>
      </c>
      <c r="Q10" s="35">
        <v>3653.0703434610305</v>
      </c>
      <c r="R10" s="61">
        <v>57272.446517412936</v>
      </c>
      <c r="S10" s="35">
        <v>69532.291281373851</v>
      </c>
      <c r="T10" s="61">
        <v>38456.082711442788</v>
      </c>
      <c r="U10" s="35">
        <v>49772.281373844118</v>
      </c>
      <c r="V10" s="61">
        <v>26522</v>
      </c>
      <c r="W10" s="35">
        <v>34981.396961690887</v>
      </c>
      <c r="X10" s="61">
        <v>11225.628109452737</v>
      </c>
      <c r="Y10" s="35">
        <v>14143.582892998678</v>
      </c>
      <c r="Z10" s="61">
        <v>18587.314054726368</v>
      </c>
      <c r="AA10" s="35">
        <v>22957.326618229854</v>
      </c>
      <c r="AB10" s="61">
        <v>3701</v>
      </c>
      <c r="AC10" s="35">
        <v>4801.8140686922061</v>
      </c>
      <c r="AD10" s="61">
        <v>1715</v>
      </c>
      <c r="AE10" s="35">
        <v>2236</v>
      </c>
    </row>
    <row r="11" spans="1:243">
      <c r="A11" s="16"/>
      <c r="B11" s="10"/>
      <c r="E11" s="4"/>
      <c r="F11" s="10"/>
      <c r="J11" s="10"/>
      <c r="K11" s="15"/>
      <c r="M11" s="51" t="s">
        <v>13</v>
      </c>
      <c r="N11" s="61">
        <v>203428.52114427858</v>
      </c>
      <c r="O11" s="35">
        <v>236158.93428005284</v>
      </c>
      <c r="P11" s="61">
        <v>3589.3140547263683</v>
      </c>
      <c r="Q11" s="35">
        <v>4449.0703434610305</v>
      </c>
      <c r="R11" s="61">
        <v>71169.215174129349</v>
      </c>
      <c r="S11" s="35">
        <v>80860.738441215319</v>
      </c>
      <c r="T11" s="61">
        <v>48120.793532338306</v>
      </c>
      <c r="U11" s="35">
        <v>56136.004953764859</v>
      </c>
      <c r="V11" s="61">
        <v>34559.314054726368</v>
      </c>
      <c r="W11" s="35">
        <v>41739.954755614264</v>
      </c>
      <c r="X11" s="61">
        <v>14791.256218905473</v>
      </c>
      <c r="Y11" s="35">
        <v>17206.653236459708</v>
      </c>
      <c r="Z11" s="61">
        <v>23721.314054726368</v>
      </c>
      <c r="AA11" s="35">
        <v>26759.512549537649</v>
      </c>
      <c r="AB11" s="61">
        <v>5432.3140547263683</v>
      </c>
      <c r="AC11" s="35">
        <v>6563</v>
      </c>
      <c r="AD11" s="61">
        <v>2045</v>
      </c>
      <c r="AE11" s="35">
        <v>2444</v>
      </c>
    </row>
    <row r="12" spans="1:243">
      <c r="A12" s="16"/>
      <c r="B12" s="10"/>
      <c r="E12" s="4"/>
      <c r="F12" s="10"/>
      <c r="J12" s="10"/>
      <c r="K12" s="15"/>
      <c r="M12" s="51" t="s">
        <v>14</v>
      </c>
      <c r="N12" s="61">
        <v>225649.89303482589</v>
      </c>
      <c r="O12" s="35">
        <v>254874.7182959049</v>
      </c>
      <c r="P12" s="61">
        <v>4284</v>
      </c>
      <c r="Q12" s="35">
        <v>5176.4422060766183</v>
      </c>
      <c r="R12" s="61">
        <v>77370.529228855725</v>
      </c>
      <c r="S12" s="35">
        <v>86471.105350066049</v>
      </c>
      <c r="T12" s="61">
        <v>52821.479477611938</v>
      </c>
      <c r="U12" s="35">
        <v>59294.517503302508</v>
      </c>
      <c r="V12" s="61">
        <v>38397.942164179105</v>
      </c>
      <c r="W12" s="35">
        <v>44362.512549537649</v>
      </c>
      <c r="X12" s="61">
        <v>17337.942164179105</v>
      </c>
      <c r="Y12" s="35">
        <v>20050.256274768824</v>
      </c>
      <c r="Z12" s="61">
        <v>26648</v>
      </c>
      <c r="AA12" s="35">
        <v>29758.884412153235</v>
      </c>
      <c r="AB12" s="61">
        <v>6563</v>
      </c>
      <c r="AC12" s="35">
        <v>7328</v>
      </c>
      <c r="AD12" s="61">
        <v>2227</v>
      </c>
      <c r="AE12" s="35">
        <v>2433</v>
      </c>
    </row>
    <row r="13" spans="1:243">
      <c r="A13" s="16"/>
      <c r="B13" s="10"/>
      <c r="E13" s="4"/>
      <c r="F13" s="10"/>
      <c r="J13" s="10"/>
      <c r="K13" s="15"/>
      <c r="M13" s="51" t="s">
        <v>15</v>
      </c>
      <c r="N13" s="61">
        <v>244451.20708955222</v>
      </c>
      <c r="O13" s="35">
        <v>267574.02476882434</v>
      </c>
      <c r="P13" s="61">
        <v>5155</v>
      </c>
      <c r="Q13" s="35">
        <v>5836.4422060766183</v>
      </c>
      <c r="R13" s="61">
        <v>83044.504353233831</v>
      </c>
      <c r="S13" s="35">
        <v>90284.502311756936</v>
      </c>
      <c r="T13" s="61">
        <v>55962.991915422885</v>
      </c>
      <c r="U13" s="35">
        <v>62301.7285336856</v>
      </c>
      <c r="V13" s="61">
        <v>41978.512437810947</v>
      </c>
      <c r="W13" s="35">
        <v>45922.211030383092</v>
      </c>
      <c r="X13" s="61">
        <v>20017.256218905473</v>
      </c>
      <c r="Y13" s="35">
        <v>22463.698480845444</v>
      </c>
      <c r="Z13" s="61">
        <v>28846.628109452737</v>
      </c>
      <c r="AA13" s="35">
        <v>30699.442206076619</v>
      </c>
      <c r="AB13" s="61">
        <v>7086.3140547263683</v>
      </c>
      <c r="AC13" s="35">
        <v>7604</v>
      </c>
      <c r="AD13" s="61">
        <v>2360</v>
      </c>
      <c r="AE13" s="35">
        <v>2462</v>
      </c>
    </row>
    <row r="14" spans="1:243">
      <c r="A14" s="16"/>
      <c r="B14" s="10"/>
      <c r="E14" s="4"/>
      <c r="F14" s="10"/>
      <c r="J14" s="10"/>
      <c r="K14" s="15"/>
      <c r="M14" s="51" t="s">
        <v>16</v>
      </c>
      <c r="N14" s="61">
        <v>257859.86007462683</v>
      </c>
      <c r="O14" s="35">
        <v>268276.5072655218</v>
      </c>
      <c r="P14" s="61">
        <v>5740.9421641791041</v>
      </c>
      <c r="Q14" s="35">
        <v>5847.6281373844122</v>
      </c>
      <c r="R14" s="61">
        <v>87970.215174129349</v>
      </c>
      <c r="S14" s="35">
        <v>90546.964663143983</v>
      </c>
      <c r="T14" s="61">
        <v>58886.562189054726</v>
      </c>
      <c r="U14" s="35">
        <v>63110.190885072654</v>
      </c>
      <c r="V14" s="61">
        <v>44532.942164179105</v>
      </c>
      <c r="W14" s="35">
        <v>46411.070343461033</v>
      </c>
      <c r="X14" s="61">
        <v>21602.88432835821</v>
      </c>
      <c r="Y14" s="35">
        <v>23061.256274768824</v>
      </c>
      <c r="Z14" s="61">
        <v>29684.314054726368</v>
      </c>
      <c r="AA14" s="35">
        <v>29599.140686922059</v>
      </c>
      <c r="AB14" s="61">
        <v>7069</v>
      </c>
      <c r="AC14" s="35">
        <v>7531.4422060766183</v>
      </c>
      <c r="AD14" s="61">
        <v>2373</v>
      </c>
      <c r="AE14" s="35">
        <v>2168.8140686922061</v>
      </c>
    </row>
    <row r="15" spans="1:243">
      <c r="A15" s="16"/>
      <c r="B15" s="10"/>
      <c r="E15" s="4"/>
      <c r="F15" s="10"/>
      <c r="J15" s="10"/>
      <c r="K15" s="15"/>
      <c r="M15" s="51" t="s">
        <v>17</v>
      </c>
      <c r="N15" s="61">
        <v>205355.12437810947</v>
      </c>
      <c r="O15" s="35">
        <v>205873.27113606341</v>
      </c>
      <c r="P15" s="61">
        <v>3880.6281094527362</v>
      </c>
      <c r="Q15" s="35">
        <v>3853.4422060766183</v>
      </c>
      <c r="R15" s="61">
        <v>71286.446517412929</v>
      </c>
      <c r="S15" s="35">
        <v>70076.959709379124</v>
      </c>
      <c r="T15" s="61">
        <v>48394.65298507463</v>
      </c>
      <c r="U15" s="35">
        <v>49235.376816380449</v>
      </c>
      <c r="V15" s="61">
        <v>34096.256218905473</v>
      </c>
      <c r="W15" s="35">
        <v>36344.211030383092</v>
      </c>
      <c r="X15" s="61">
        <v>17393.628109452737</v>
      </c>
      <c r="Y15" s="35">
        <v>17429.698480845444</v>
      </c>
      <c r="Z15" s="61">
        <v>23091.570273631842</v>
      </c>
      <c r="AA15" s="35">
        <v>21917.140686922059</v>
      </c>
      <c r="AB15" s="61">
        <v>5553.942164179105</v>
      </c>
      <c r="AC15" s="35">
        <v>5644.4422060766183</v>
      </c>
      <c r="AD15" s="61">
        <v>1658</v>
      </c>
      <c r="AE15" s="35">
        <v>1372</v>
      </c>
    </row>
    <row r="16" spans="1:243">
      <c r="A16" s="16"/>
      <c r="B16" s="10"/>
      <c r="E16" s="4"/>
      <c r="F16" s="10"/>
      <c r="J16" s="10"/>
      <c r="K16" s="15"/>
      <c r="M16" s="51" t="s">
        <v>18</v>
      </c>
      <c r="N16" s="61">
        <v>162846.14925373136</v>
      </c>
      <c r="O16" s="35">
        <v>162690.39167767501</v>
      </c>
      <c r="P16" s="61">
        <v>2655.6281094527362</v>
      </c>
      <c r="Q16" s="35">
        <v>2429.6281373844122</v>
      </c>
      <c r="R16" s="61">
        <v>55772.562189054726</v>
      </c>
      <c r="S16" s="35">
        <v>54503.401915455746</v>
      </c>
      <c r="T16" s="61">
        <v>39532.024875621893</v>
      </c>
      <c r="U16" s="35">
        <v>40836.658190224567</v>
      </c>
      <c r="V16" s="61">
        <v>28365.454601990052</v>
      </c>
      <c r="W16" s="35">
        <v>28876.467305151913</v>
      </c>
      <c r="X16" s="61">
        <v>13572.198383084577</v>
      </c>
      <c r="Y16" s="35">
        <v>13879.140686922061</v>
      </c>
      <c r="Z16" s="61">
        <v>17550.02487562189</v>
      </c>
      <c r="AA16" s="35">
        <v>16932.653236459708</v>
      </c>
      <c r="AB16" s="61">
        <v>4465.2562189054725</v>
      </c>
      <c r="AC16" s="35">
        <v>4599.4422060766183</v>
      </c>
      <c r="AD16" s="61">
        <v>933</v>
      </c>
      <c r="AE16" s="35">
        <v>633</v>
      </c>
    </row>
    <row r="17" spans="1:32">
      <c r="A17" s="43" t="s">
        <v>4</v>
      </c>
      <c r="B17" s="10"/>
      <c r="E17" s="9" t="s">
        <v>4</v>
      </c>
      <c r="F17" s="10"/>
      <c r="J17" s="10"/>
      <c r="K17" s="15"/>
      <c r="M17" s="51" t="s">
        <v>19</v>
      </c>
      <c r="N17" s="61">
        <v>132770.85199004976</v>
      </c>
      <c r="O17" s="35">
        <v>137720.10006605019</v>
      </c>
      <c r="P17" s="61">
        <v>1817.3140547263681</v>
      </c>
      <c r="Q17" s="35">
        <v>1701.8140686922061</v>
      </c>
      <c r="R17" s="61">
        <v>44804.760572139305</v>
      </c>
      <c r="S17" s="35">
        <v>45285.009907529718</v>
      </c>
      <c r="T17" s="61">
        <v>34068.70273631841</v>
      </c>
      <c r="U17" s="35">
        <v>36324.33652575958</v>
      </c>
      <c r="V17" s="61">
        <v>23024.9092039801</v>
      </c>
      <c r="W17" s="35">
        <v>24688.165785997357</v>
      </c>
      <c r="X17" s="61">
        <v>11379.45460199005</v>
      </c>
      <c r="Y17" s="35">
        <v>12073.422060766183</v>
      </c>
      <c r="Z17" s="61">
        <v>13447.768656716418</v>
      </c>
      <c r="AA17" s="35">
        <v>13392.281373844122</v>
      </c>
      <c r="AB17" s="61">
        <v>3777.9421641791046</v>
      </c>
      <c r="AC17" s="35">
        <v>3884.2562747688244</v>
      </c>
      <c r="AD17" s="61">
        <v>450</v>
      </c>
      <c r="AE17" s="35">
        <v>370.81406869220609</v>
      </c>
    </row>
    <row r="18" spans="1:32">
      <c r="A18" s="16"/>
      <c r="B18" s="10"/>
      <c r="E18" s="4"/>
      <c r="F18" s="10"/>
      <c r="J18" s="10"/>
      <c r="K18" s="15"/>
      <c r="M18" s="51" t="s">
        <v>20</v>
      </c>
      <c r="N18" s="61">
        <v>112616.07524875621</v>
      </c>
      <c r="O18" s="35">
        <v>131530.26585204757</v>
      </c>
      <c r="P18" s="61">
        <v>1382.6281094527362</v>
      </c>
      <c r="Q18" s="35">
        <v>1415.6281373844122</v>
      </c>
      <c r="R18" s="61">
        <v>37371.868159203979</v>
      </c>
      <c r="S18" s="35">
        <v>42557.406869220606</v>
      </c>
      <c r="T18" s="61">
        <v>30484.504353233831</v>
      </c>
      <c r="U18" s="35">
        <v>36497.708388375162</v>
      </c>
      <c r="V18" s="61">
        <v>19294.9092039801</v>
      </c>
      <c r="W18" s="35">
        <v>23150.050198150595</v>
      </c>
      <c r="X18" s="61">
        <v>10463.082711442787</v>
      </c>
      <c r="Y18" s="35">
        <v>12762.492404227212</v>
      </c>
      <c r="Z18" s="61">
        <v>10441.512437810945</v>
      </c>
      <c r="AA18" s="35">
        <v>11345.095442536327</v>
      </c>
      <c r="AB18" s="61">
        <v>2923.2562189054725</v>
      </c>
      <c r="AC18" s="35">
        <v>3553.8844121532366</v>
      </c>
      <c r="AD18" s="61">
        <v>254.31405472636817</v>
      </c>
      <c r="AE18" s="35">
        <v>248</v>
      </c>
    </row>
    <row r="19" spans="1:32">
      <c r="A19" s="16"/>
      <c r="B19" s="10"/>
      <c r="E19" s="4"/>
      <c r="F19" s="10"/>
      <c r="J19" s="10"/>
      <c r="K19" s="15"/>
      <c r="M19" s="51" t="s">
        <v>21</v>
      </c>
      <c r="N19" s="61">
        <v>56026.513059701501</v>
      </c>
      <c r="O19" s="35">
        <v>106806.21070013211</v>
      </c>
      <c r="P19" s="61">
        <v>591.31405472636811</v>
      </c>
      <c r="Q19" s="35">
        <v>1066.4422060766183</v>
      </c>
      <c r="R19" s="61">
        <v>17934.991915422885</v>
      </c>
      <c r="S19" s="35">
        <v>33825.080250990752</v>
      </c>
      <c r="T19" s="61">
        <v>16069.8184079602</v>
      </c>
      <c r="U19" s="35">
        <v>30495.356671070014</v>
      </c>
      <c r="V19" s="61">
        <v>9064.5373134328365</v>
      </c>
      <c r="W19" s="35">
        <v>18753.793923381771</v>
      </c>
      <c r="X19" s="61">
        <v>5962.7686567164183</v>
      </c>
      <c r="Y19" s="35">
        <v>11159.768824306473</v>
      </c>
      <c r="Z19" s="61">
        <v>5084.1405472636816</v>
      </c>
      <c r="AA19" s="35">
        <v>8642.3266182298539</v>
      </c>
      <c r="AB19" s="61">
        <v>1230.9421641791046</v>
      </c>
      <c r="AC19" s="35">
        <v>2729.4422060766183</v>
      </c>
      <c r="AD19" s="61">
        <v>88</v>
      </c>
      <c r="AE19" s="35">
        <v>134</v>
      </c>
    </row>
    <row r="20" spans="1:32">
      <c r="A20" s="44"/>
      <c r="B20" s="10"/>
      <c r="E20" s="45"/>
      <c r="F20" s="10"/>
      <c r="J20" s="10"/>
      <c r="K20" s="15"/>
      <c r="M20" s="51" t="s">
        <v>29</v>
      </c>
      <c r="N20" s="61">
        <v>30442.132462686568</v>
      </c>
      <c r="O20" s="35">
        <v>68533.753632760898</v>
      </c>
      <c r="P20" s="61">
        <v>256.62810945273634</v>
      </c>
      <c r="Q20" s="35">
        <v>556.81406869220609</v>
      </c>
      <c r="R20" s="61">
        <v>9462.6529850746265</v>
      </c>
      <c r="S20" s="35">
        <v>21032.979854689562</v>
      </c>
      <c r="T20" s="61">
        <v>9179.0827114427866</v>
      </c>
      <c r="U20" s="35">
        <v>20167.120541611625</v>
      </c>
      <c r="V20" s="61">
        <v>5158.1983830845766</v>
      </c>
      <c r="W20" s="35">
        <v>12422.512549537649</v>
      </c>
      <c r="X20" s="61">
        <v>3252.9421641791046</v>
      </c>
      <c r="Y20" s="35">
        <v>7348.4422060766183</v>
      </c>
      <c r="Z20" s="61">
        <v>2462.3140547263683</v>
      </c>
      <c r="AA20" s="35">
        <v>5200.0703434610305</v>
      </c>
      <c r="AB20" s="61">
        <v>639.31405472636811</v>
      </c>
      <c r="AC20" s="35">
        <v>1739.8140686922061</v>
      </c>
      <c r="AD20" s="61">
        <v>31</v>
      </c>
      <c r="AE20" s="35">
        <v>66</v>
      </c>
    </row>
    <row r="21" spans="1:32">
      <c r="A21" s="16"/>
      <c r="B21" s="10"/>
      <c r="E21" s="4"/>
      <c r="F21" s="10"/>
      <c r="J21" s="10"/>
      <c r="K21" s="15"/>
      <c r="M21" s="51" t="s">
        <v>30</v>
      </c>
      <c r="N21" s="61">
        <v>16766.909203980103</v>
      </c>
      <c r="O21" s="35">
        <v>42285.934610303826</v>
      </c>
      <c r="P21" s="61">
        <v>127.31405472636816</v>
      </c>
      <c r="Q21" s="35">
        <v>287.81406869220609</v>
      </c>
      <c r="R21" s="61">
        <v>5233.0827114427866</v>
      </c>
      <c r="S21" s="35">
        <v>12591.396961690885</v>
      </c>
      <c r="T21" s="61">
        <v>5171.6281094527367</v>
      </c>
      <c r="U21" s="35">
        <v>13000.839167767503</v>
      </c>
      <c r="V21" s="61">
        <v>2879.6281094527362</v>
      </c>
      <c r="W21" s="35">
        <v>7515.4422060766183</v>
      </c>
      <c r="X21" s="61">
        <v>1680.6281094527362</v>
      </c>
      <c r="Y21" s="35">
        <v>4768</v>
      </c>
      <c r="Z21" s="61">
        <v>1329</v>
      </c>
      <c r="AA21" s="35">
        <v>3154</v>
      </c>
      <c r="AB21" s="61">
        <v>326.62810945273634</v>
      </c>
      <c r="AC21" s="35">
        <v>939.44220607661828</v>
      </c>
      <c r="AD21" s="61">
        <v>19</v>
      </c>
      <c r="AE21" s="35">
        <v>29</v>
      </c>
    </row>
    <row r="22" spans="1:32">
      <c r="A22" s="16"/>
      <c r="B22" s="10"/>
      <c r="E22" s="4"/>
      <c r="F22" s="10"/>
      <c r="J22" s="10"/>
      <c r="K22" s="15"/>
      <c r="M22" s="51" t="s">
        <v>22</v>
      </c>
      <c r="N22" s="61">
        <v>5108.5702736318408</v>
      </c>
      <c r="O22" s="35">
        <v>15814.281373844122</v>
      </c>
      <c r="P22" s="61">
        <v>35</v>
      </c>
      <c r="Q22" s="35">
        <v>85</v>
      </c>
      <c r="R22" s="61">
        <v>1476.2562189054727</v>
      </c>
      <c r="S22" s="35">
        <v>4505.6984808454426</v>
      </c>
      <c r="T22" s="61">
        <v>1647</v>
      </c>
      <c r="U22" s="35">
        <v>5103.3266182298548</v>
      </c>
      <c r="V22" s="61">
        <v>944</v>
      </c>
      <c r="W22" s="35">
        <v>2808.6281373844122</v>
      </c>
      <c r="X22" s="61">
        <v>507.31405472636817</v>
      </c>
      <c r="Y22" s="35">
        <v>1794.8140686922061</v>
      </c>
      <c r="Z22" s="61">
        <v>384</v>
      </c>
      <c r="AA22" s="35">
        <v>1190</v>
      </c>
      <c r="AB22" s="61">
        <v>109</v>
      </c>
      <c r="AC22" s="35">
        <v>321.81406869220609</v>
      </c>
      <c r="AD22" s="61">
        <v>6</v>
      </c>
      <c r="AE22" s="35">
        <v>5</v>
      </c>
    </row>
    <row r="23" spans="1:32">
      <c r="A23" s="16"/>
      <c r="B23" s="10"/>
      <c r="E23" s="4"/>
      <c r="F23" s="10"/>
      <c r="J23" s="10"/>
      <c r="K23" s="15"/>
      <c r="M23" s="50" t="s">
        <v>23</v>
      </c>
      <c r="N23" s="62">
        <v>1131.3140547263681</v>
      </c>
      <c r="O23" s="56">
        <v>3874.8140686922061</v>
      </c>
      <c r="P23" s="62">
        <v>10</v>
      </c>
      <c r="Q23" s="56">
        <v>18</v>
      </c>
      <c r="R23" s="62">
        <v>308</v>
      </c>
      <c r="S23" s="56">
        <v>1040</v>
      </c>
      <c r="T23" s="62">
        <v>369</v>
      </c>
      <c r="U23" s="56">
        <v>1323.8140686922061</v>
      </c>
      <c r="V23" s="62">
        <v>176</v>
      </c>
      <c r="W23" s="56">
        <v>650</v>
      </c>
      <c r="X23" s="62">
        <v>112</v>
      </c>
      <c r="Y23" s="56">
        <v>474</v>
      </c>
      <c r="Z23" s="62">
        <v>133</v>
      </c>
      <c r="AA23" s="56">
        <v>296</v>
      </c>
      <c r="AB23" s="62">
        <v>20.314054726368159</v>
      </c>
      <c r="AC23" s="56">
        <v>68</v>
      </c>
      <c r="AD23" s="62">
        <v>3</v>
      </c>
      <c r="AE23" s="56">
        <v>5</v>
      </c>
    </row>
    <row r="24" spans="1:32">
      <c r="A24" s="16"/>
      <c r="B24" s="10"/>
      <c r="E24" s="4"/>
      <c r="F24" s="10"/>
      <c r="J24" s="10"/>
      <c r="K24" s="15"/>
      <c r="M24" s="47">
        <v>35399</v>
      </c>
      <c r="N24" s="10"/>
      <c r="O24" s="10"/>
      <c r="P24" s="10"/>
      <c r="Q24" s="10"/>
      <c r="R24" s="10"/>
      <c r="S24" s="10"/>
      <c r="T24" s="10"/>
      <c r="U24" s="10"/>
      <c r="V24" s="10"/>
      <c r="W24" s="10"/>
      <c r="X24" s="47">
        <v>35399</v>
      </c>
      <c r="Y24" s="10"/>
      <c r="Z24" s="10"/>
      <c r="AA24" s="10"/>
      <c r="AB24" s="10"/>
      <c r="AC24" s="10"/>
      <c r="AD24" s="10"/>
      <c r="AE24" s="10"/>
    </row>
    <row r="25" spans="1:32">
      <c r="A25" s="16"/>
      <c r="B25" s="10"/>
      <c r="E25" s="4"/>
      <c r="F25" s="10"/>
      <c r="J25" s="10"/>
      <c r="K25" s="15"/>
      <c r="M25" s="344" t="s">
        <v>0</v>
      </c>
      <c r="N25" s="346" t="s">
        <v>40</v>
      </c>
      <c r="O25" s="347"/>
      <c r="P25" s="346" t="s">
        <v>3</v>
      </c>
      <c r="Q25" s="347"/>
      <c r="R25" s="346" t="s">
        <v>31</v>
      </c>
      <c r="S25" s="347"/>
      <c r="T25" s="346" t="s">
        <v>32</v>
      </c>
      <c r="U25" s="347"/>
      <c r="V25" s="346" t="s">
        <v>33</v>
      </c>
      <c r="W25" s="347"/>
      <c r="X25" s="346" t="s">
        <v>34</v>
      </c>
      <c r="Y25" s="347"/>
      <c r="Z25" s="346" t="s">
        <v>35</v>
      </c>
      <c r="AA25" s="347"/>
      <c r="AB25" s="346" t="s">
        <v>36</v>
      </c>
      <c r="AC25" s="347"/>
      <c r="AD25" s="346" t="s">
        <v>37</v>
      </c>
      <c r="AE25" s="347"/>
    </row>
    <row r="26" spans="1:32">
      <c r="A26" s="16"/>
      <c r="B26" s="10"/>
      <c r="E26" s="4"/>
      <c r="F26" s="10"/>
      <c r="J26" s="10"/>
      <c r="K26" s="15"/>
      <c r="M26" s="345"/>
      <c r="N26" s="58" t="s">
        <v>26</v>
      </c>
      <c r="O26" s="59" t="s">
        <v>27</v>
      </c>
      <c r="P26" s="58" t="s">
        <v>26</v>
      </c>
      <c r="Q26" s="59" t="s">
        <v>27</v>
      </c>
      <c r="R26" s="58" t="s">
        <v>26</v>
      </c>
      <c r="S26" s="59" t="s">
        <v>27</v>
      </c>
      <c r="T26" s="58" t="s">
        <v>26</v>
      </c>
      <c r="U26" s="59" t="s">
        <v>27</v>
      </c>
      <c r="V26" s="58" t="s">
        <v>26</v>
      </c>
      <c r="W26" s="59" t="s">
        <v>27</v>
      </c>
      <c r="X26" s="58" t="s">
        <v>26</v>
      </c>
      <c r="Y26" s="59" t="s">
        <v>27</v>
      </c>
      <c r="Z26" s="58" t="s">
        <v>26</v>
      </c>
      <c r="AA26" s="59" t="s">
        <v>27</v>
      </c>
      <c r="AB26" s="58" t="s">
        <v>26</v>
      </c>
      <c r="AC26" s="59" t="s">
        <v>27</v>
      </c>
      <c r="AD26" s="58" t="s">
        <v>26</v>
      </c>
      <c r="AE26" s="59" t="s">
        <v>27</v>
      </c>
    </row>
    <row r="27" spans="1:32">
      <c r="A27" s="16"/>
      <c r="B27" s="10"/>
      <c r="E27" s="4"/>
      <c r="F27" s="10"/>
      <c r="J27" s="10"/>
      <c r="K27" s="15"/>
      <c r="M27" s="51" t="s">
        <v>6</v>
      </c>
      <c r="N27" s="60">
        <v>259067</v>
      </c>
      <c r="O27" s="35">
        <v>241756</v>
      </c>
      <c r="P27" s="60">
        <v>5175</v>
      </c>
      <c r="Q27" s="35">
        <v>4843</v>
      </c>
      <c r="R27" s="60">
        <v>91111</v>
      </c>
      <c r="S27" s="35">
        <v>84512</v>
      </c>
      <c r="T27" s="60">
        <v>63519</v>
      </c>
      <c r="U27" s="35">
        <v>59236</v>
      </c>
      <c r="V27" s="60">
        <v>46474</v>
      </c>
      <c r="W27" s="35">
        <v>43581</v>
      </c>
      <c r="X27" s="60">
        <v>17403</v>
      </c>
      <c r="Y27" s="35">
        <v>16496</v>
      </c>
      <c r="Z27" s="60">
        <v>26907</v>
      </c>
      <c r="AA27" s="35">
        <v>25293</v>
      </c>
      <c r="AB27" s="60">
        <v>5686</v>
      </c>
      <c r="AC27" s="35">
        <v>5229</v>
      </c>
      <c r="AD27" s="60">
        <v>2792</v>
      </c>
      <c r="AE27" s="35">
        <v>2566</v>
      </c>
    </row>
    <row r="28" spans="1:32">
      <c r="A28" s="43" t="s">
        <v>4</v>
      </c>
      <c r="B28" s="10"/>
      <c r="E28" s="9" t="s">
        <v>4</v>
      </c>
      <c r="F28" s="10"/>
      <c r="J28" s="10"/>
      <c r="K28" s="15"/>
      <c r="M28" s="51" t="s">
        <v>7</v>
      </c>
      <c r="N28" s="61">
        <v>307072</v>
      </c>
      <c r="O28" s="35">
        <v>290860</v>
      </c>
      <c r="P28" s="61">
        <v>6404</v>
      </c>
      <c r="Q28" s="35">
        <v>6197</v>
      </c>
      <c r="R28" s="61">
        <v>106240</v>
      </c>
      <c r="S28" s="35">
        <v>100442</v>
      </c>
      <c r="T28" s="61">
        <v>75034</v>
      </c>
      <c r="U28" s="35">
        <v>70966</v>
      </c>
      <c r="V28" s="61">
        <v>54828</v>
      </c>
      <c r="W28" s="35">
        <v>51979</v>
      </c>
      <c r="X28" s="61">
        <v>21887</v>
      </c>
      <c r="Y28" s="35">
        <v>20784</v>
      </c>
      <c r="Z28" s="61">
        <v>32131</v>
      </c>
      <c r="AA28" s="35">
        <v>30460</v>
      </c>
      <c r="AB28" s="61">
        <v>7389</v>
      </c>
      <c r="AC28" s="35">
        <v>6970</v>
      </c>
      <c r="AD28" s="61">
        <v>3159</v>
      </c>
      <c r="AE28" s="35">
        <v>3062</v>
      </c>
    </row>
    <row r="29" spans="1:32">
      <c r="A29" s="16"/>
      <c r="B29" s="10"/>
      <c r="E29" s="4"/>
      <c r="F29" s="10"/>
      <c r="J29" s="10"/>
      <c r="K29" s="15"/>
      <c r="M29" s="51" t="s">
        <v>8</v>
      </c>
      <c r="N29" s="61">
        <v>334534</v>
      </c>
      <c r="O29" s="35">
        <v>319009</v>
      </c>
      <c r="P29" s="61">
        <v>7288</v>
      </c>
      <c r="Q29" s="35">
        <v>6940</v>
      </c>
      <c r="R29" s="61">
        <v>114098</v>
      </c>
      <c r="S29" s="35">
        <v>109102</v>
      </c>
      <c r="T29" s="61">
        <v>80019</v>
      </c>
      <c r="U29" s="35">
        <v>77107</v>
      </c>
      <c r="V29" s="61">
        <v>59504</v>
      </c>
      <c r="W29" s="35">
        <v>56199</v>
      </c>
      <c r="X29" s="61">
        <v>24893</v>
      </c>
      <c r="Y29" s="35">
        <v>23468</v>
      </c>
      <c r="Z29" s="61">
        <v>36858</v>
      </c>
      <c r="AA29" s="35">
        <v>34934</v>
      </c>
      <c r="AB29" s="61">
        <v>8641</v>
      </c>
      <c r="AC29" s="35">
        <v>8182</v>
      </c>
      <c r="AD29" s="61">
        <v>3233</v>
      </c>
      <c r="AE29" s="35">
        <v>3077</v>
      </c>
    </row>
    <row r="30" spans="1:32">
      <c r="A30" s="16"/>
      <c r="B30" s="10"/>
      <c r="E30" s="4"/>
      <c r="F30" s="10"/>
      <c r="J30" s="10"/>
      <c r="K30" s="15"/>
      <c r="M30" s="51" t="s">
        <v>9</v>
      </c>
      <c r="N30" s="61">
        <v>314886</v>
      </c>
      <c r="O30" s="35">
        <v>307018</v>
      </c>
      <c r="P30" s="61">
        <v>7277</v>
      </c>
      <c r="Q30" s="35">
        <v>6943</v>
      </c>
      <c r="R30" s="61">
        <v>105468</v>
      </c>
      <c r="S30" s="35">
        <v>102620</v>
      </c>
      <c r="T30" s="61">
        <v>75294</v>
      </c>
      <c r="U30" s="35">
        <v>74147</v>
      </c>
      <c r="V30" s="61">
        <v>54664</v>
      </c>
      <c r="W30" s="35">
        <v>53518</v>
      </c>
      <c r="X30" s="61">
        <v>25491</v>
      </c>
      <c r="Y30" s="35">
        <v>24511</v>
      </c>
      <c r="Z30" s="61">
        <v>36184</v>
      </c>
      <c r="AA30" s="35">
        <v>34800</v>
      </c>
      <c r="AB30" s="61">
        <v>7850</v>
      </c>
      <c r="AC30" s="35">
        <v>7857</v>
      </c>
      <c r="AD30" s="61">
        <v>2658</v>
      </c>
      <c r="AE30" s="35">
        <v>2622</v>
      </c>
      <c r="AF30" s="155"/>
    </row>
    <row r="31" spans="1:32">
      <c r="A31" s="43" t="s">
        <v>4</v>
      </c>
      <c r="B31" s="10"/>
      <c r="E31" s="9" t="s">
        <v>4</v>
      </c>
      <c r="F31" s="10"/>
      <c r="J31" s="10"/>
      <c r="K31" s="15"/>
      <c r="M31" s="51" t="s">
        <v>10</v>
      </c>
      <c r="N31" s="61">
        <v>168109</v>
      </c>
      <c r="O31" s="35">
        <v>189706</v>
      </c>
      <c r="P31" s="61">
        <v>3734</v>
      </c>
      <c r="Q31" s="35">
        <v>4312</v>
      </c>
      <c r="R31" s="61">
        <v>55844</v>
      </c>
      <c r="S31" s="35">
        <v>63815</v>
      </c>
      <c r="T31" s="61">
        <v>42546</v>
      </c>
      <c r="U31" s="35">
        <v>46071</v>
      </c>
      <c r="V31" s="61">
        <v>25384</v>
      </c>
      <c r="W31" s="35">
        <v>31222</v>
      </c>
      <c r="X31" s="61">
        <v>15936</v>
      </c>
      <c r="Y31" s="35">
        <v>16147</v>
      </c>
      <c r="Z31" s="61">
        <v>19507</v>
      </c>
      <c r="AA31" s="35">
        <v>21910</v>
      </c>
      <c r="AB31" s="61">
        <v>3818</v>
      </c>
      <c r="AC31" s="35">
        <v>4424</v>
      </c>
      <c r="AD31" s="61">
        <v>1340</v>
      </c>
      <c r="AE31" s="35">
        <v>1805</v>
      </c>
      <c r="AF31" s="156"/>
    </row>
    <row r="32" spans="1:32">
      <c r="A32" s="16"/>
      <c r="B32" s="10"/>
      <c r="E32" s="10"/>
      <c r="J32" s="10"/>
      <c r="K32" s="15"/>
      <c r="M32" s="51" t="s">
        <v>11</v>
      </c>
      <c r="N32" s="61">
        <v>161868</v>
      </c>
      <c r="O32" s="35">
        <v>216801</v>
      </c>
      <c r="P32" s="61">
        <v>3025</v>
      </c>
      <c r="Q32" s="35">
        <v>4173</v>
      </c>
      <c r="R32" s="61">
        <v>60048</v>
      </c>
      <c r="S32" s="35">
        <v>78739</v>
      </c>
      <c r="T32" s="61">
        <v>36842</v>
      </c>
      <c r="U32" s="35">
        <v>49957</v>
      </c>
      <c r="V32" s="61">
        <v>27381</v>
      </c>
      <c r="W32" s="35">
        <v>39125</v>
      </c>
      <c r="X32" s="61">
        <v>10791</v>
      </c>
      <c r="Y32" s="35">
        <v>13985</v>
      </c>
      <c r="Z32" s="61">
        <v>18599</v>
      </c>
      <c r="AA32" s="35">
        <v>23669</v>
      </c>
      <c r="AB32" s="61">
        <v>3488</v>
      </c>
      <c r="AC32" s="35">
        <v>4670</v>
      </c>
      <c r="AD32" s="61">
        <v>1694</v>
      </c>
      <c r="AE32" s="35">
        <v>2483</v>
      </c>
      <c r="AF32" s="156"/>
    </row>
    <row r="33" spans="1:243" ht="14.1" customHeight="1">
      <c r="A33" s="5"/>
      <c r="B33" s="4"/>
      <c r="C33" s="4"/>
      <c r="D33" s="4"/>
      <c r="E33" s="4"/>
      <c r="F33" s="4"/>
      <c r="G33" s="4"/>
      <c r="H33" s="4"/>
      <c r="I33" s="4"/>
      <c r="J33" s="4"/>
      <c r="K33" s="42"/>
      <c r="M33" s="51" t="s">
        <v>12</v>
      </c>
      <c r="N33" s="61">
        <v>299912</v>
      </c>
      <c r="O33" s="35">
        <v>348281</v>
      </c>
      <c r="P33" s="61">
        <v>5827</v>
      </c>
      <c r="Q33" s="35">
        <v>7067</v>
      </c>
      <c r="R33" s="61">
        <v>106629</v>
      </c>
      <c r="S33" s="35">
        <v>121642</v>
      </c>
      <c r="T33" s="61">
        <v>76112</v>
      </c>
      <c r="U33" s="35">
        <v>89662</v>
      </c>
      <c r="V33" s="61">
        <v>49560</v>
      </c>
      <c r="W33" s="35">
        <v>59242</v>
      </c>
      <c r="X33" s="61">
        <v>20984</v>
      </c>
      <c r="Y33" s="35">
        <v>24039</v>
      </c>
      <c r="Z33" s="61">
        <v>31399</v>
      </c>
      <c r="AA33" s="35">
        <v>35417</v>
      </c>
      <c r="AB33" s="61">
        <v>6211</v>
      </c>
      <c r="AC33" s="35">
        <v>7395</v>
      </c>
      <c r="AD33" s="61">
        <v>3190</v>
      </c>
      <c r="AE33" s="35">
        <v>3817</v>
      </c>
      <c r="AF33" s="156"/>
    </row>
    <row r="34" spans="1:243" ht="14.1" customHeight="1">
      <c r="A34" s="6"/>
      <c r="B34" s="7"/>
      <c r="C34" s="8"/>
      <c r="D34" s="7"/>
      <c r="E34" s="7"/>
      <c r="F34" s="7"/>
      <c r="G34" s="7"/>
      <c r="H34" s="7"/>
      <c r="I34" s="7"/>
      <c r="J34" s="7"/>
      <c r="K34" s="46"/>
      <c r="M34" s="51" t="s">
        <v>13</v>
      </c>
      <c r="N34" s="61">
        <v>353084</v>
      </c>
      <c r="O34" s="35">
        <v>386354</v>
      </c>
      <c r="P34" s="61">
        <v>6958</v>
      </c>
      <c r="Q34" s="35">
        <v>8150</v>
      </c>
      <c r="R34" s="61">
        <v>124610</v>
      </c>
      <c r="S34" s="35">
        <v>133720</v>
      </c>
      <c r="T34" s="61">
        <v>87724</v>
      </c>
      <c r="U34" s="35">
        <v>95971</v>
      </c>
      <c r="V34" s="61">
        <v>58879</v>
      </c>
      <c r="W34" s="35">
        <v>66805</v>
      </c>
      <c r="X34" s="61">
        <v>26250</v>
      </c>
      <c r="Y34" s="35">
        <v>28932</v>
      </c>
      <c r="Z34" s="61">
        <v>36942</v>
      </c>
      <c r="AA34" s="35">
        <v>39775</v>
      </c>
      <c r="AB34" s="61">
        <v>8036</v>
      </c>
      <c r="AC34" s="35">
        <v>9160</v>
      </c>
      <c r="AD34" s="61">
        <v>3685</v>
      </c>
      <c r="AE34" s="35">
        <v>3841</v>
      </c>
      <c r="AF34" s="156"/>
    </row>
    <row r="35" spans="1:243" ht="17.25" customHeight="1">
      <c r="A35" s="184" t="s">
        <v>54</v>
      </c>
      <c r="B35" s="183"/>
      <c r="C35" s="183"/>
      <c r="D35" s="185"/>
      <c r="E35" s="185"/>
      <c r="F35" s="185"/>
      <c r="G35" s="185"/>
      <c r="H35" s="185"/>
      <c r="I35" s="184" t="s">
        <v>3</v>
      </c>
      <c r="J35" s="185"/>
      <c r="K35" s="185"/>
      <c r="M35" s="51" t="s">
        <v>14</v>
      </c>
      <c r="N35" s="61">
        <v>378829</v>
      </c>
      <c r="O35" s="35">
        <v>406448</v>
      </c>
      <c r="P35" s="61">
        <v>7778</v>
      </c>
      <c r="Q35" s="35">
        <v>8768</v>
      </c>
      <c r="R35" s="61">
        <v>129694</v>
      </c>
      <c r="S35" s="35">
        <v>137637</v>
      </c>
      <c r="T35" s="61">
        <v>93125</v>
      </c>
      <c r="U35" s="35">
        <v>99450</v>
      </c>
      <c r="V35" s="61">
        <v>64662</v>
      </c>
      <c r="W35" s="35">
        <v>70814</v>
      </c>
      <c r="X35" s="61">
        <v>29974</v>
      </c>
      <c r="Y35" s="35">
        <v>32698</v>
      </c>
      <c r="Z35" s="61">
        <v>40377</v>
      </c>
      <c r="AA35" s="35">
        <v>42858</v>
      </c>
      <c r="AB35" s="61">
        <v>9599</v>
      </c>
      <c r="AC35" s="35">
        <v>10391</v>
      </c>
      <c r="AD35" s="61">
        <v>3620</v>
      </c>
      <c r="AE35" s="35">
        <v>3832</v>
      </c>
      <c r="AF35" s="156"/>
    </row>
    <row r="36" spans="1:243">
      <c r="A36" s="11" t="s">
        <v>52</v>
      </c>
      <c r="B36" s="12"/>
      <c r="C36" s="48" t="s">
        <v>39</v>
      </c>
      <c r="D36" s="12"/>
      <c r="E36" s="14"/>
      <c r="F36" s="3"/>
      <c r="G36" s="3"/>
      <c r="H36" s="3"/>
      <c r="I36" s="3"/>
      <c r="J36" s="172"/>
      <c r="K36" s="49"/>
      <c r="M36" s="51" t="s">
        <v>15</v>
      </c>
      <c r="N36" s="61">
        <v>378017</v>
      </c>
      <c r="O36" s="35">
        <v>402267</v>
      </c>
      <c r="P36" s="61">
        <v>7942</v>
      </c>
      <c r="Q36" s="35">
        <v>8949</v>
      </c>
      <c r="R36" s="61">
        <v>126891</v>
      </c>
      <c r="S36" s="35">
        <v>133970</v>
      </c>
      <c r="T36" s="61">
        <v>91459</v>
      </c>
      <c r="U36" s="35">
        <v>98102</v>
      </c>
      <c r="V36" s="61">
        <v>66367</v>
      </c>
      <c r="W36" s="35">
        <v>70886</v>
      </c>
      <c r="X36" s="61">
        <v>30920</v>
      </c>
      <c r="Y36" s="35">
        <v>33428</v>
      </c>
      <c r="Z36" s="61">
        <v>41184</v>
      </c>
      <c r="AA36" s="35">
        <v>43019</v>
      </c>
      <c r="AB36" s="61">
        <v>9649</v>
      </c>
      <c r="AC36" s="35">
        <v>10354</v>
      </c>
      <c r="AD36" s="61">
        <v>3605</v>
      </c>
      <c r="AE36" s="35">
        <v>3559</v>
      </c>
      <c r="AF36" s="156"/>
    </row>
    <row r="37" spans="1:243">
      <c r="A37" s="16"/>
      <c r="B37" s="4"/>
      <c r="C37" s="4"/>
      <c r="D37" s="4"/>
      <c r="E37" s="4"/>
      <c r="F37" s="4"/>
      <c r="G37" s="4"/>
      <c r="H37" s="4"/>
      <c r="I37" s="4"/>
      <c r="J37" s="4"/>
      <c r="K37" s="42"/>
      <c r="M37" s="51" t="s">
        <v>16</v>
      </c>
      <c r="N37" s="61">
        <v>380036</v>
      </c>
      <c r="O37" s="35">
        <v>387028</v>
      </c>
      <c r="P37" s="61">
        <v>8568</v>
      </c>
      <c r="Q37" s="35">
        <v>8716</v>
      </c>
      <c r="R37" s="61">
        <v>128004</v>
      </c>
      <c r="S37" s="35">
        <v>128790</v>
      </c>
      <c r="T37" s="61">
        <v>90462</v>
      </c>
      <c r="U37" s="35">
        <v>94633</v>
      </c>
      <c r="V37" s="61">
        <v>67504</v>
      </c>
      <c r="W37" s="35">
        <v>68979</v>
      </c>
      <c r="X37" s="61">
        <v>31769</v>
      </c>
      <c r="Y37" s="35">
        <v>33020</v>
      </c>
      <c r="Z37" s="61">
        <v>40724</v>
      </c>
      <c r="AA37" s="35">
        <v>40025</v>
      </c>
      <c r="AB37" s="61">
        <v>9494</v>
      </c>
      <c r="AC37" s="35">
        <v>9876</v>
      </c>
      <c r="AD37" s="61">
        <v>3511</v>
      </c>
      <c r="AE37" s="35">
        <v>2989</v>
      </c>
      <c r="AF37"/>
    </row>
    <row r="38" spans="1:243" s="10" customFormat="1" ht="15" customHeight="1">
      <c r="A38" s="16" t="s">
        <v>4</v>
      </c>
      <c r="B38" s="4" t="s">
        <v>4</v>
      </c>
      <c r="C38" s="4" t="s">
        <v>4</v>
      </c>
      <c r="D38" s="4" t="s">
        <v>4</v>
      </c>
      <c r="E38" s="4" t="s">
        <v>4</v>
      </c>
      <c r="F38" s="4" t="s">
        <v>4</v>
      </c>
      <c r="G38" s="4" t="s">
        <v>4</v>
      </c>
      <c r="H38" s="4" t="s">
        <v>4</v>
      </c>
      <c r="I38" s="4"/>
      <c r="J38" s="4"/>
      <c r="K38" s="42"/>
      <c r="M38" s="51" t="s">
        <v>17</v>
      </c>
      <c r="N38" s="61">
        <v>287301</v>
      </c>
      <c r="O38" s="35">
        <v>279140</v>
      </c>
      <c r="P38" s="61">
        <v>5702</v>
      </c>
      <c r="Q38" s="35">
        <v>5506</v>
      </c>
      <c r="R38" s="61">
        <v>97310</v>
      </c>
      <c r="S38" s="35">
        <v>94332</v>
      </c>
      <c r="T38" s="61">
        <v>69463</v>
      </c>
      <c r="U38" s="35">
        <v>67925</v>
      </c>
      <c r="V38" s="61">
        <v>51769</v>
      </c>
      <c r="W38" s="35">
        <v>50914</v>
      </c>
      <c r="X38" s="61">
        <v>24054</v>
      </c>
      <c r="Y38" s="35">
        <v>23744</v>
      </c>
      <c r="Z38" s="61">
        <v>29612</v>
      </c>
      <c r="AA38" s="35">
        <v>27751</v>
      </c>
      <c r="AB38" s="61">
        <v>7189</v>
      </c>
      <c r="AC38" s="35">
        <v>7137</v>
      </c>
      <c r="AD38" s="61">
        <v>2202</v>
      </c>
      <c r="AE38" s="35">
        <v>1831</v>
      </c>
      <c r="AF38"/>
      <c r="AG38"/>
      <c r="AH38"/>
      <c r="AI38"/>
      <c r="AJ38"/>
      <c r="AK38"/>
      <c r="AL38"/>
      <c r="AM38"/>
      <c r="AN38"/>
      <c r="AO38"/>
      <c r="AP38"/>
      <c r="AQ38"/>
      <c r="AR38"/>
      <c r="AS38"/>
      <c r="AT38"/>
      <c r="AU38"/>
      <c r="AV38"/>
      <c r="AW38"/>
      <c r="AX38"/>
      <c r="AY38"/>
      <c r="AZ38"/>
      <c r="BA38"/>
      <c r="BB38"/>
      <c r="BC38"/>
      <c r="BD38"/>
      <c r="BE38"/>
    </row>
    <row r="39" spans="1:243" s="12" customFormat="1">
      <c r="A39" s="16" t="s">
        <v>4</v>
      </c>
      <c r="B39" s="4" t="s">
        <v>4</v>
      </c>
      <c r="C39" s="4" t="s">
        <v>4</v>
      </c>
      <c r="D39" s="17"/>
      <c r="E39" s="4" t="s">
        <v>4</v>
      </c>
      <c r="F39" s="4" t="s">
        <v>4</v>
      </c>
      <c r="G39" s="4" t="s">
        <v>4</v>
      </c>
      <c r="H39" s="17"/>
      <c r="I39" s="4"/>
      <c r="J39" s="4"/>
      <c r="K39" s="41" t="s">
        <v>4</v>
      </c>
      <c r="L39" s="10"/>
      <c r="M39" s="51" t="s">
        <v>18</v>
      </c>
      <c r="N39" s="61">
        <v>209732</v>
      </c>
      <c r="O39" s="35">
        <v>201585</v>
      </c>
      <c r="P39" s="61">
        <v>3676</v>
      </c>
      <c r="Q39" s="35">
        <v>3468</v>
      </c>
      <c r="R39" s="61">
        <v>71288</v>
      </c>
      <c r="S39" s="35">
        <v>67120</v>
      </c>
      <c r="T39" s="61">
        <v>51629</v>
      </c>
      <c r="U39" s="35">
        <v>50532</v>
      </c>
      <c r="V39" s="61">
        <v>37446</v>
      </c>
      <c r="W39" s="35">
        <v>36681</v>
      </c>
      <c r="X39" s="61">
        <v>17479</v>
      </c>
      <c r="Y39" s="35">
        <v>17229</v>
      </c>
      <c r="Z39" s="61">
        <v>21458</v>
      </c>
      <c r="AA39" s="35">
        <v>20190</v>
      </c>
      <c r="AB39" s="61">
        <v>5550</v>
      </c>
      <c r="AC39" s="35">
        <v>5553</v>
      </c>
      <c r="AD39" s="61">
        <v>1206</v>
      </c>
      <c r="AE39" s="35">
        <v>812</v>
      </c>
      <c r="AF39"/>
      <c r="AG39"/>
      <c r="AH39"/>
      <c r="AI39"/>
      <c r="AJ39"/>
      <c r="AK39"/>
      <c r="AL39"/>
      <c r="AM39"/>
      <c r="AN39"/>
      <c r="AO39"/>
      <c r="AP39"/>
      <c r="AQ39"/>
      <c r="AR39"/>
      <c r="AS39"/>
      <c r="AT39"/>
      <c r="AU39"/>
      <c r="AV39"/>
      <c r="AW39"/>
      <c r="AX39"/>
      <c r="AY39"/>
      <c r="AZ39"/>
      <c r="BA39"/>
      <c r="BB39"/>
      <c r="BC39"/>
      <c r="BD39"/>
      <c r="BE39"/>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row>
    <row r="40" spans="1:243">
      <c r="A40" s="16" t="s">
        <v>4</v>
      </c>
      <c r="B40" s="4" t="s">
        <v>4</v>
      </c>
      <c r="C40" s="4" t="s">
        <v>4</v>
      </c>
      <c r="D40" s="4" t="s">
        <v>4</v>
      </c>
      <c r="E40" s="4" t="s">
        <v>4</v>
      </c>
      <c r="F40" s="4" t="s">
        <v>4</v>
      </c>
      <c r="G40" s="4" t="s">
        <v>4</v>
      </c>
      <c r="H40" s="4" t="s">
        <v>4</v>
      </c>
      <c r="I40" s="4"/>
      <c r="J40" s="4"/>
      <c r="K40" s="42"/>
      <c r="M40" s="51" t="s">
        <v>19</v>
      </c>
      <c r="N40" s="61">
        <v>146974</v>
      </c>
      <c r="O40" s="35">
        <v>149017</v>
      </c>
      <c r="P40" s="61">
        <v>2293</v>
      </c>
      <c r="Q40" s="35">
        <v>2227</v>
      </c>
      <c r="R40" s="61">
        <v>49192</v>
      </c>
      <c r="S40" s="35">
        <v>48537</v>
      </c>
      <c r="T40" s="61">
        <v>37439</v>
      </c>
      <c r="U40" s="35">
        <v>39096</v>
      </c>
      <c r="V40" s="61">
        <v>26202</v>
      </c>
      <c r="W40" s="35">
        <v>27206</v>
      </c>
      <c r="X40" s="61">
        <v>12558</v>
      </c>
      <c r="Y40" s="35">
        <v>12945</v>
      </c>
      <c r="Z40" s="61">
        <v>14697</v>
      </c>
      <c r="AA40" s="35">
        <v>14419</v>
      </c>
      <c r="AB40" s="61">
        <v>4074</v>
      </c>
      <c r="AC40" s="35">
        <v>4191</v>
      </c>
      <c r="AD40" s="61">
        <v>519</v>
      </c>
      <c r="AE40" s="35">
        <v>396</v>
      </c>
      <c r="AF40"/>
    </row>
    <row r="41" spans="1:243">
      <c r="A41" s="16"/>
      <c r="B41" s="10"/>
      <c r="E41" s="4"/>
      <c r="F41" s="10"/>
      <c r="J41" s="10"/>
      <c r="K41" s="15"/>
      <c r="M41" s="51" t="s">
        <v>20</v>
      </c>
      <c r="N41" s="61">
        <v>125340</v>
      </c>
      <c r="O41" s="35">
        <v>139829</v>
      </c>
      <c r="P41" s="61">
        <v>1785</v>
      </c>
      <c r="Q41" s="35">
        <v>1856</v>
      </c>
      <c r="R41" s="61">
        <v>41291</v>
      </c>
      <c r="S41" s="35">
        <v>44747</v>
      </c>
      <c r="T41" s="61">
        <v>33613</v>
      </c>
      <c r="U41" s="35">
        <v>38475</v>
      </c>
      <c r="V41" s="61">
        <v>21958</v>
      </c>
      <c r="W41" s="35">
        <v>25028</v>
      </c>
      <c r="X41" s="61">
        <v>11467</v>
      </c>
      <c r="Y41" s="35">
        <v>13298</v>
      </c>
      <c r="Z41" s="61">
        <v>11598</v>
      </c>
      <c r="AA41" s="35">
        <v>12358</v>
      </c>
      <c r="AB41" s="61">
        <v>3342</v>
      </c>
      <c r="AC41" s="35">
        <v>3815</v>
      </c>
      <c r="AD41" s="61">
        <v>286</v>
      </c>
      <c r="AE41" s="35">
        <v>252</v>
      </c>
      <c r="AF41"/>
    </row>
    <row r="42" spans="1:243">
      <c r="A42" s="43" t="s">
        <v>4</v>
      </c>
      <c r="B42" s="10"/>
      <c r="E42" s="9" t="s">
        <v>4</v>
      </c>
      <c r="F42" s="10"/>
      <c r="J42" s="10"/>
      <c r="K42" s="15"/>
      <c r="M42" s="51" t="s">
        <v>21</v>
      </c>
      <c r="N42" s="61">
        <v>62946</v>
      </c>
      <c r="O42" s="35">
        <v>113572</v>
      </c>
      <c r="P42" s="61">
        <v>810</v>
      </c>
      <c r="Q42" s="35">
        <v>1452</v>
      </c>
      <c r="R42" s="61">
        <v>20156</v>
      </c>
      <c r="S42" s="35">
        <v>35793</v>
      </c>
      <c r="T42" s="61">
        <v>17691</v>
      </c>
      <c r="U42" s="35">
        <v>32188</v>
      </c>
      <c r="V42" s="61">
        <v>10662</v>
      </c>
      <c r="W42" s="35">
        <v>20155</v>
      </c>
      <c r="X42" s="61">
        <v>6381</v>
      </c>
      <c r="Y42" s="35">
        <v>11691</v>
      </c>
      <c r="Z42" s="61">
        <v>5712</v>
      </c>
      <c r="AA42" s="35">
        <v>9224</v>
      </c>
      <c r="AB42" s="61">
        <v>1412</v>
      </c>
      <c r="AC42" s="35">
        <v>2923</v>
      </c>
      <c r="AD42" s="61">
        <v>122</v>
      </c>
      <c r="AE42" s="35">
        <v>146</v>
      </c>
      <c r="AF42"/>
    </row>
    <row r="43" spans="1:243">
      <c r="A43" s="16"/>
      <c r="B43" s="10"/>
      <c r="E43" s="4"/>
      <c r="F43" s="10"/>
      <c r="J43" s="10"/>
      <c r="K43" s="15"/>
      <c r="M43" s="51" t="s">
        <v>29</v>
      </c>
      <c r="N43" s="61">
        <v>32496</v>
      </c>
      <c r="O43" s="35">
        <v>73556</v>
      </c>
      <c r="P43" s="61">
        <v>378</v>
      </c>
      <c r="Q43" s="35">
        <v>823</v>
      </c>
      <c r="R43" s="61">
        <v>10052</v>
      </c>
      <c r="S43" s="35">
        <v>22457</v>
      </c>
      <c r="T43" s="61">
        <v>9602</v>
      </c>
      <c r="U43" s="35">
        <v>21520</v>
      </c>
      <c r="V43" s="61">
        <v>5534</v>
      </c>
      <c r="W43" s="35">
        <v>13369</v>
      </c>
      <c r="X43" s="61">
        <v>3453</v>
      </c>
      <c r="Y43" s="35">
        <v>7766</v>
      </c>
      <c r="Z43" s="61">
        <v>2729</v>
      </c>
      <c r="AA43" s="35">
        <v>5679</v>
      </c>
      <c r="AB43" s="61">
        <v>718</v>
      </c>
      <c r="AC43" s="35">
        <v>1868</v>
      </c>
      <c r="AD43" s="61">
        <v>30</v>
      </c>
      <c r="AE43" s="35">
        <v>74</v>
      </c>
      <c r="AF43"/>
    </row>
    <row r="44" spans="1:243">
      <c r="A44" s="16"/>
      <c r="B44" s="10"/>
      <c r="E44" s="4"/>
      <c r="F44" s="10"/>
      <c r="J44" s="10"/>
      <c r="K44" s="15"/>
      <c r="M44" s="51" t="s">
        <v>30</v>
      </c>
      <c r="N44" s="61">
        <v>17440</v>
      </c>
      <c r="O44" s="35">
        <v>44478</v>
      </c>
      <c r="P44" s="61">
        <v>176</v>
      </c>
      <c r="Q44" s="35">
        <v>428</v>
      </c>
      <c r="R44" s="61">
        <v>5320</v>
      </c>
      <c r="S44" s="35">
        <v>13111</v>
      </c>
      <c r="T44" s="61">
        <v>5379</v>
      </c>
      <c r="U44" s="35">
        <v>13665</v>
      </c>
      <c r="V44" s="61">
        <v>3043</v>
      </c>
      <c r="W44" s="35">
        <v>7875</v>
      </c>
      <c r="X44" s="61">
        <v>1727</v>
      </c>
      <c r="Y44" s="35">
        <v>4909</v>
      </c>
      <c r="Z44" s="61">
        <v>1418</v>
      </c>
      <c r="AA44" s="35">
        <v>3424</v>
      </c>
      <c r="AB44" s="61">
        <v>353</v>
      </c>
      <c r="AC44" s="35">
        <v>1024</v>
      </c>
      <c r="AD44" s="61">
        <v>24</v>
      </c>
      <c r="AE44" s="35">
        <v>42</v>
      </c>
      <c r="AF44" s="124"/>
    </row>
    <row r="45" spans="1:243" ht="12.75" customHeight="1">
      <c r="A45" s="16"/>
      <c r="B45" s="10"/>
      <c r="E45" s="4"/>
      <c r="F45" s="10"/>
      <c r="J45" s="10"/>
      <c r="K45" s="15"/>
      <c r="M45" s="51" t="s">
        <v>22</v>
      </c>
      <c r="N45" s="61">
        <v>5454</v>
      </c>
      <c r="O45" s="35">
        <v>16986</v>
      </c>
      <c r="P45" s="61">
        <v>44</v>
      </c>
      <c r="Q45" s="35">
        <v>127</v>
      </c>
      <c r="R45" s="61">
        <v>1606</v>
      </c>
      <c r="S45" s="35">
        <v>4848</v>
      </c>
      <c r="T45" s="61">
        <v>1709</v>
      </c>
      <c r="U45" s="35">
        <v>5444</v>
      </c>
      <c r="V45" s="61">
        <v>999</v>
      </c>
      <c r="W45" s="35">
        <v>2998</v>
      </c>
      <c r="X45" s="61">
        <v>564</v>
      </c>
      <c r="Y45" s="35">
        <v>1944</v>
      </c>
      <c r="Z45" s="61">
        <v>420</v>
      </c>
      <c r="AA45" s="35">
        <v>1241</v>
      </c>
      <c r="AB45" s="61">
        <v>104</v>
      </c>
      <c r="AC45" s="35">
        <v>372</v>
      </c>
      <c r="AD45" s="61">
        <v>8</v>
      </c>
      <c r="AE45" s="35">
        <v>12</v>
      </c>
      <c r="AF45" s="124"/>
    </row>
    <row r="46" spans="1:243">
      <c r="A46" s="16"/>
      <c r="B46" s="10"/>
      <c r="E46" s="4"/>
      <c r="F46" s="10"/>
      <c r="J46" s="10"/>
      <c r="K46" s="15"/>
      <c r="M46" s="50" t="s">
        <v>23</v>
      </c>
      <c r="N46" s="62">
        <v>1565</v>
      </c>
      <c r="O46" s="56">
        <v>4517</v>
      </c>
      <c r="P46" s="62">
        <v>24</v>
      </c>
      <c r="Q46" s="56">
        <v>39</v>
      </c>
      <c r="R46" s="62">
        <v>465</v>
      </c>
      <c r="S46" s="56">
        <v>1234</v>
      </c>
      <c r="T46" s="62">
        <v>520</v>
      </c>
      <c r="U46" s="56">
        <v>1544</v>
      </c>
      <c r="V46" s="62">
        <v>263</v>
      </c>
      <c r="W46" s="56">
        <v>746</v>
      </c>
      <c r="X46" s="62">
        <v>130</v>
      </c>
      <c r="Y46" s="56">
        <v>505</v>
      </c>
      <c r="Z46" s="62">
        <v>123</v>
      </c>
      <c r="AA46" s="56">
        <v>353</v>
      </c>
      <c r="AB46" s="62">
        <v>28</v>
      </c>
      <c r="AC46" s="56">
        <v>85</v>
      </c>
      <c r="AD46" s="62">
        <v>12</v>
      </c>
      <c r="AE46" s="56">
        <v>11</v>
      </c>
      <c r="AF46" s="124"/>
    </row>
    <row r="47" spans="1:243" s="10" customFormat="1">
      <c r="A47" s="16"/>
      <c r="C47" s="17"/>
      <c r="D47" s="17"/>
      <c r="E47" s="4"/>
      <c r="G47" s="17"/>
      <c r="H47" s="17"/>
      <c r="I47" s="17"/>
      <c r="K47" s="15"/>
      <c r="L47" s="17"/>
      <c r="M47" s="47">
        <v>35764</v>
      </c>
      <c r="O47" s="52"/>
      <c r="X47" s="47">
        <v>35764</v>
      </c>
      <c r="AF47" s="124"/>
      <c r="AG47"/>
      <c r="AH47"/>
      <c r="AI47"/>
      <c r="AJ47"/>
      <c r="AK47"/>
      <c r="AL47"/>
      <c r="AM47"/>
      <c r="AN47"/>
      <c r="AO47"/>
      <c r="AP47"/>
      <c r="AQ47"/>
      <c r="AR47"/>
      <c r="AS47"/>
      <c r="AT47"/>
      <c r="AU47"/>
      <c r="AV47"/>
      <c r="AW47"/>
      <c r="AX47"/>
      <c r="AY47"/>
      <c r="AZ47"/>
      <c r="BA47"/>
      <c r="BB47"/>
      <c r="BC47"/>
      <c r="BD47"/>
      <c r="BE47"/>
    </row>
    <row r="48" spans="1:243">
      <c r="A48" s="16"/>
      <c r="B48" s="10"/>
      <c r="E48" s="4"/>
      <c r="F48" s="10"/>
      <c r="J48" s="10"/>
      <c r="K48" s="15"/>
      <c r="M48" s="344" t="s">
        <v>0</v>
      </c>
      <c r="N48" s="346" t="s">
        <v>40</v>
      </c>
      <c r="O48" s="347"/>
      <c r="P48" s="346" t="s">
        <v>3</v>
      </c>
      <c r="Q48" s="347"/>
      <c r="R48" s="346" t="s">
        <v>31</v>
      </c>
      <c r="S48" s="347"/>
      <c r="T48" s="346" t="s">
        <v>32</v>
      </c>
      <c r="U48" s="347"/>
      <c r="V48" s="346" t="s">
        <v>33</v>
      </c>
      <c r="W48" s="347"/>
      <c r="X48" s="346" t="s">
        <v>34</v>
      </c>
      <c r="Y48" s="347"/>
      <c r="Z48" s="346" t="s">
        <v>35</v>
      </c>
      <c r="AA48" s="347"/>
      <c r="AB48" s="346" t="s">
        <v>36</v>
      </c>
      <c r="AC48" s="347"/>
      <c r="AD48" s="346" t="s">
        <v>37</v>
      </c>
      <c r="AE48" s="347"/>
      <c r="AF48" s="137"/>
    </row>
    <row r="49" spans="1:32">
      <c r="A49" s="16"/>
      <c r="B49" s="10"/>
      <c r="E49" s="4"/>
      <c r="F49" s="10"/>
      <c r="J49" s="10"/>
      <c r="K49" s="15"/>
      <c r="M49" s="345"/>
      <c r="N49" s="58" t="s">
        <v>26</v>
      </c>
      <c r="O49" s="59" t="s">
        <v>27</v>
      </c>
      <c r="P49" s="58" t="s">
        <v>26</v>
      </c>
      <c r="Q49" s="59" t="s">
        <v>27</v>
      </c>
      <c r="R49" s="58" t="s">
        <v>26</v>
      </c>
      <c r="S49" s="59" t="s">
        <v>27</v>
      </c>
      <c r="T49" s="58" t="s">
        <v>26</v>
      </c>
      <c r="U49" s="59" t="s">
        <v>27</v>
      </c>
      <c r="V49" s="58" t="s">
        <v>26</v>
      </c>
      <c r="W49" s="59" t="s">
        <v>27</v>
      </c>
      <c r="X49" s="58" t="s">
        <v>26</v>
      </c>
      <c r="Y49" s="59" t="s">
        <v>27</v>
      </c>
      <c r="Z49" s="58" t="s">
        <v>26</v>
      </c>
      <c r="AA49" s="59" t="s">
        <v>27</v>
      </c>
      <c r="AB49" s="58" t="s">
        <v>26</v>
      </c>
      <c r="AC49" s="59" t="s">
        <v>27</v>
      </c>
      <c r="AD49" s="58" t="s">
        <v>26</v>
      </c>
      <c r="AE49" s="59" t="s">
        <v>27</v>
      </c>
      <c r="AF49" s="124"/>
    </row>
    <row r="50" spans="1:32">
      <c r="A50" s="16"/>
      <c r="B50" s="10"/>
      <c r="E50" s="4"/>
      <c r="F50" s="10"/>
      <c r="J50" s="10"/>
      <c r="K50" s="15"/>
      <c r="M50" s="54" t="s">
        <v>6</v>
      </c>
      <c r="N50" s="61">
        <v>259067</v>
      </c>
      <c r="O50" s="35">
        <v>241756</v>
      </c>
      <c r="P50" s="60">
        <v>5175</v>
      </c>
      <c r="Q50" s="35">
        <v>4843</v>
      </c>
      <c r="R50" s="60">
        <v>91111</v>
      </c>
      <c r="S50" s="35">
        <v>84512</v>
      </c>
      <c r="T50" s="60">
        <v>63519</v>
      </c>
      <c r="U50" s="35">
        <v>59236</v>
      </c>
      <c r="V50" s="60">
        <v>46474</v>
      </c>
      <c r="W50" s="35">
        <v>43581</v>
      </c>
      <c r="X50" s="60">
        <v>17403</v>
      </c>
      <c r="Y50" s="35">
        <v>16496</v>
      </c>
      <c r="Z50" s="60">
        <v>26907</v>
      </c>
      <c r="AA50" s="35">
        <v>25293</v>
      </c>
      <c r="AB50" s="60">
        <v>5686</v>
      </c>
      <c r="AC50" s="35">
        <v>5229</v>
      </c>
      <c r="AD50" s="60">
        <v>2792</v>
      </c>
      <c r="AE50" s="35">
        <v>2566</v>
      </c>
      <c r="AF50" s="124"/>
    </row>
    <row r="51" spans="1:32">
      <c r="A51" s="43" t="s">
        <v>4</v>
      </c>
      <c r="B51" s="10"/>
      <c r="E51" s="9" t="s">
        <v>4</v>
      </c>
      <c r="F51" s="10"/>
      <c r="J51" s="10"/>
      <c r="K51" s="15"/>
      <c r="M51" s="54" t="s">
        <v>7</v>
      </c>
      <c r="N51" s="61">
        <v>307072</v>
      </c>
      <c r="O51" s="35">
        <v>290860</v>
      </c>
      <c r="P51" s="61">
        <v>6404</v>
      </c>
      <c r="Q51" s="35">
        <v>6197</v>
      </c>
      <c r="R51" s="61">
        <v>106240</v>
      </c>
      <c r="S51" s="35">
        <v>100442</v>
      </c>
      <c r="T51" s="61">
        <v>75034</v>
      </c>
      <c r="U51" s="35">
        <v>70966</v>
      </c>
      <c r="V51" s="61">
        <v>54828</v>
      </c>
      <c r="W51" s="35">
        <v>51979</v>
      </c>
      <c r="X51" s="61">
        <v>21887</v>
      </c>
      <c r="Y51" s="35">
        <v>20784</v>
      </c>
      <c r="Z51" s="61">
        <v>32131</v>
      </c>
      <c r="AA51" s="35">
        <v>30460</v>
      </c>
      <c r="AB51" s="61">
        <v>7389</v>
      </c>
      <c r="AC51" s="35">
        <v>6970</v>
      </c>
      <c r="AD51" s="61">
        <v>3159</v>
      </c>
      <c r="AE51" s="35">
        <v>3062</v>
      </c>
    </row>
    <row r="52" spans="1:32">
      <c r="A52" s="16"/>
      <c r="B52" s="10"/>
      <c r="E52" s="4"/>
      <c r="F52" s="10"/>
      <c r="J52" s="10"/>
      <c r="K52" s="15"/>
      <c r="M52" s="54" t="s">
        <v>8</v>
      </c>
      <c r="N52" s="61">
        <v>334534</v>
      </c>
      <c r="O52" s="35">
        <v>319009</v>
      </c>
      <c r="P52" s="61">
        <v>7288</v>
      </c>
      <c r="Q52" s="35">
        <v>6940</v>
      </c>
      <c r="R52" s="61">
        <v>114098</v>
      </c>
      <c r="S52" s="35">
        <v>109102</v>
      </c>
      <c r="T52" s="61">
        <v>80019</v>
      </c>
      <c r="U52" s="35">
        <v>77107</v>
      </c>
      <c r="V52" s="61">
        <v>59504</v>
      </c>
      <c r="W52" s="35">
        <v>56199</v>
      </c>
      <c r="X52" s="61">
        <v>24893</v>
      </c>
      <c r="Y52" s="35">
        <v>23468</v>
      </c>
      <c r="Z52" s="61">
        <v>36858</v>
      </c>
      <c r="AA52" s="35">
        <v>34934</v>
      </c>
      <c r="AB52" s="61">
        <v>8641</v>
      </c>
      <c r="AC52" s="35">
        <v>8182</v>
      </c>
      <c r="AD52" s="61">
        <v>3233</v>
      </c>
      <c r="AE52" s="35">
        <v>3077</v>
      </c>
    </row>
    <row r="53" spans="1:32">
      <c r="A53" s="16"/>
      <c r="B53" s="10"/>
      <c r="E53" s="4"/>
      <c r="F53" s="10"/>
      <c r="J53" s="10"/>
      <c r="K53" s="15"/>
      <c r="M53" s="54" t="s">
        <v>9</v>
      </c>
      <c r="N53" s="61">
        <v>314886</v>
      </c>
      <c r="O53" s="35">
        <v>307018</v>
      </c>
      <c r="P53" s="61">
        <v>7277</v>
      </c>
      <c r="Q53" s="35">
        <v>6943</v>
      </c>
      <c r="R53" s="61">
        <v>105468</v>
      </c>
      <c r="S53" s="35">
        <v>102620</v>
      </c>
      <c r="T53" s="61">
        <v>75294</v>
      </c>
      <c r="U53" s="35">
        <v>74147</v>
      </c>
      <c r="V53" s="61">
        <v>54664</v>
      </c>
      <c r="W53" s="35">
        <v>53518</v>
      </c>
      <c r="X53" s="61">
        <v>25491</v>
      </c>
      <c r="Y53" s="35">
        <v>24511</v>
      </c>
      <c r="Z53" s="61">
        <v>36184</v>
      </c>
      <c r="AA53" s="35">
        <v>34800</v>
      </c>
      <c r="AB53" s="61">
        <v>7850</v>
      </c>
      <c r="AC53" s="35">
        <v>7857</v>
      </c>
      <c r="AD53" s="61">
        <v>2658</v>
      </c>
      <c r="AE53" s="35">
        <v>2622</v>
      </c>
    </row>
    <row r="54" spans="1:32">
      <c r="A54" s="44"/>
      <c r="B54" s="10"/>
      <c r="E54" s="45"/>
      <c r="F54" s="10"/>
      <c r="J54" s="10"/>
      <c r="K54" s="15"/>
      <c r="M54" s="54" t="s">
        <v>10</v>
      </c>
      <c r="N54" s="61">
        <v>168109</v>
      </c>
      <c r="O54" s="35">
        <v>189706</v>
      </c>
      <c r="P54" s="61">
        <v>3734</v>
      </c>
      <c r="Q54" s="35">
        <v>4312</v>
      </c>
      <c r="R54" s="61">
        <v>55844</v>
      </c>
      <c r="S54" s="35">
        <v>63815</v>
      </c>
      <c r="T54" s="61">
        <v>42546</v>
      </c>
      <c r="U54" s="35">
        <v>46071</v>
      </c>
      <c r="V54" s="61">
        <v>25384</v>
      </c>
      <c r="W54" s="35">
        <v>31222</v>
      </c>
      <c r="X54" s="61">
        <v>15936</v>
      </c>
      <c r="Y54" s="35">
        <v>16147</v>
      </c>
      <c r="Z54" s="61">
        <v>19507</v>
      </c>
      <c r="AA54" s="35">
        <v>21910</v>
      </c>
      <c r="AB54" s="61">
        <v>3818</v>
      </c>
      <c r="AC54" s="35">
        <v>4424</v>
      </c>
      <c r="AD54" s="61">
        <v>1340</v>
      </c>
      <c r="AE54" s="35">
        <v>1805</v>
      </c>
    </row>
    <row r="55" spans="1:32">
      <c r="A55" s="16"/>
      <c r="B55" s="10"/>
      <c r="E55" s="4"/>
      <c r="F55" s="10"/>
      <c r="J55" s="10"/>
      <c r="K55" s="15"/>
      <c r="M55" s="54" t="s">
        <v>11</v>
      </c>
      <c r="N55" s="61">
        <v>161868</v>
      </c>
      <c r="O55" s="35">
        <v>216801</v>
      </c>
      <c r="P55" s="61">
        <v>3025</v>
      </c>
      <c r="Q55" s="35">
        <v>4173</v>
      </c>
      <c r="R55" s="61">
        <v>60048</v>
      </c>
      <c r="S55" s="35">
        <v>78739</v>
      </c>
      <c r="T55" s="61">
        <v>36842</v>
      </c>
      <c r="U55" s="35">
        <v>49957</v>
      </c>
      <c r="V55" s="61">
        <v>27381</v>
      </c>
      <c r="W55" s="35">
        <v>39125</v>
      </c>
      <c r="X55" s="61">
        <v>10791</v>
      </c>
      <c r="Y55" s="35">
        <v>13985</v>
      </c>
      <c r="Z55" s="61">
        <v>18599</v>
      </c>
      <c r="AA55" s="35">
        <v>23669</v>
      </c>
      <c r="AB55" s="61">
        <v>3488</v>
      </c>
      <c r="AC55" s="35">
        <v>4670</v>
      </c>
      <c r="AD55" s="61">
        <v>1694</v>
      </c>
      <c r="AE55" s="35">
        <v>2483</v>
      </c>
    </row>
    <row r="56" spans="1:32">
      <c r="A56" s="16"/>
      <c r="B56" s="10"/>
      <c r="E56" s="4"/>
      <c r="F56" s="10"/>
      <c r="J56" s="10"/>
      <c r="K56" s="15"/>
      <c r="M56" s="54" t="s">
        <v>12</v>
      </c>
      <c r="N56" s="61">
        <v>299912</v>
      </c>
      <c r="O56" s="35">
        <v>348281</v>
      </c>
      <c r="P56" s="61">
        <v>5827</v>
      </c>
      <c r="Q56" s="35">
        <v>7067</v>
      </c>
      <c r="R56" s="61">
        <v>106629</v>
      </c>
      <c r="S56" s="35">
        <v>121642</v>
      </c>
      <c r="T56" s="61">
        <v>76112</v>
      </c>
      <c r="U56" s="35">
        <v>89662</v>
      </c>
      <c r="V56" s="61">
        <v>49560</v>
      </c>
      <c r="W56" s="35">
        <v>59242</v>
      </c>
      <c r="X56" s="61">
        <v>20984</v>
      </c>
      <c r="Y56" s="35">
        <v>24039</v>
      </c>
      <c r="Z56" s="61">
        <v>31399</v>
      </c>
      <c r="AA56" s="35">
        <v>35417</v>
      </c>
      <c r="AB56" s="61">
        <v>6211</v>
      </c>
      <c r="AC56" s="35">
        <v>7395</v>
      </c>
      <c r="AD56" s="61">
        <v>3190</v>
      </c>
      <c r="AE56" s="35">
        <v>3817</v>
      </c>
    </row>
    <row r="57" spans="1:32">
      <c r="A57" s="16"/>
      <c r="B57" s="10"/>
      <c r="E57" s="4"/>
      <c r="F57" s="10"/>
      <c r="J57" s="10"/>
      <c r="K57" s="15"/>
      <c r="M57" s="54" t="s">
        <v>13</v>
      </c>
      <c r="N57" s="61">
        <v>353084</v>
      </c>
      <c r="O57" s="35">
        <v>386354</v>
      </c>
      <c r="P57" s="61">
        <v>6958</v>
      </c>
      <c r="Q57" s="35">
        <v>8150</v>
      </c>
      <c r="R57" s="61">
        <v>124610</v>
      </c>
      <c r="S57" s="35">
        <v>133720</v>
      </c>
      <c r="T57" s="61">
        <v>87724</v>
      </c>
      <c r="U57" s="35">
        <v>95971</v>
      </c>
      <c r="V57" s="61">
        <v>58879</v>
      </c>
      <c r="W57" s="35">
        <v>66805</v>
      </c>
      <c r="X57" s="61">
        <v>26250</v>
      </c>
      <c r="Y57" s="35">
        <v>28932</v>
      </c>
      <c r="Z57" s="61">
        <v>36942</v>
      </c>
      <c r="AA57" s="35">
        <v>39775</v>
      </c>
      <c r="AB57" s="61">
        <v>8036</v>
      </c>
      <c r="AC57" s="35">
        <v>9160</v>
      </c>
      <c r="AD57" s="61">
        <v>3685</v>
      </c>
      <c r="AE57" s="35">
        <v>3841</v>
      </c>
    </row>
    <row r="58" spans="1:32">
      <c r="A58" s="16"/>
      <c r="B58" s="10"/>
      <c r="E58" s="4"/>
      <c r="F58" s="10"/>
      <c r="J58" s="10"/>
      <c r="K58" s="15"/>
      <c r="M58" s="54" t="s">
        <v>14</v>
      </c>
      <c r="N58" s="61">
        <v>378829</v>
      </c>
      <c r="O58" s="35">
        <v>406448</v>
      </c>
      <c r="P58" s="61">
        <v>7778</v>
      </c>
      <c r="Q58" s="35">
        <v>8768</v>
      </c>
      <c r="R58" s="61">
        <v>129694</v>
      </c>
      <c r="S58" s="35">
        <v>137637</v>
      </c>
      <c r="T58" s="61">
        <v>93125</v>
      </c>
      <c r="U58" s="35">
        <v>99450</v>
      </c>
      <c r="V58" s="61">
        <v>64662</v>
      </c>
      <c r="W58" s="35">
        <v>70814</v>
      </c>
      <c r="X58" s="61">
        <v>29974</v>
      </c>
      <c r="Y58" s="35">
        <v>32698</v>
      </c>
      <c r="Z58" s="61">
        <v>40377</v>
      </c>
      <c r="AA58" s="35">
        <v>42858</v>
      </c>
      <c r="AB58" s="61">
        <v>9599</v>
      </c>
      <c r="AC58" s="35">
        <v>10391</v>
      </c>
      <c r="AD58" s="61">
        <v>3620</v>
      </c>
      <c r="AE58" s="35">
        <v>3832</v>
      </c>
    </row>
    <row r="59" spans="1:32">
      <c r="A59" s="16"/>
      <c r="B59" s="10"/>
      <c r="E59" s="4"/>
      <c r="F59" s="10"/>
      <c r="J59" s="10"/>
      <c r="K59" s="15"/>
      <c r="M59" s="54" t="s">
        <v>15</v>
      </c>
      <c r="N59" s="61">
        <v>378017</v>
      </c>
      <c r="O59" s="35">
        <v>402267</v>
      </c>
      <c r="P59" s="61">
        <v>7942</v>
      </c>
      <c r="Q59" s="35">
        <v>8949</v>
      </c>
      <c r="R59" s="61">
        <v>126891</v>
      </c>
      <c r="S59" s="35">
        <v>133970</v>
      </c>
      <c r="T59" s="61">
        <v>91459</v>
      </c>
      <c r="U59" s="35">
        <v>98102</v>
      </c>
      <c r="V59" s="61">
        <v>66367</v>
      </c>
      <c r="W59" s="35">
        <v>70886</v>
      </c>
      <c r="X59" s="61">
        <v>30920</v>
      </c>
      <c r="Y59" s="35">
        <v>33428</v>
      </c>
      <c r="Z59" s="61">
        <v>41184</v>
      </c>
      <c r="AA59" s="35">
        <v>43019</v>
      </c>
      <c r="AB59" s="61">
        <v>9649</v>
      </c>
      <c r="AC59" s="35">
        <v>10354</v>
      </c>
      <c r="AD59" s="61">
        <v>3605</v>
      </c>
      <c r="AE59" s="35">
        <v>3559</v>
      </c>
    </row>
    <row r="60" spans="1:32">
      <c r="A60" s="16"/>
      <c r="B60" s="10"/>
      <c r="E60" s="4"/>
      <c r="F60" s="10"/>
      <c r="J60" s="10"/>
      <c r="K60" s="15"/>
      <c r="M60" s="54" t="s">
        <v>16</v>
      </c>
      <c r="N60" s="61">
        <v>380036</v>
      </c>
      <c r="O60" s="35">
        <v>387028</v>
      </c>
      <c r="P60" s="61">
        <v>8568</v>
      </c>
      <c r="Q60" s="35">
        <v>8716</v>
      </c>
      <c r="R60" s="61">
        <v>128004</v>
      </c>
      <c r="S60" s="35">
        <v>128790</v>
      </c>
      <c r="T60" s="61">
        <v>90462</v>
      </c>
      <c r="U60" s="35">
        <v>94633</v>
      </c>
      <c r="V60" s="61">
        <v>67504</v>
      </c>
      <c r="W60" s="35">
        <v>68979</v>
      </c>
      <c r="X60" s="61">
        <v>31769</v>
      </c>
      <c r="Y60" s="35">
        <v>33020</v>
      </c>
      <c r="Z60" s="61">
        <v>40724</v>
      </c>
      <c r="AA60" s="35">
        <v>40025</v>
      </c>
      <c r="AB60" s="61">
        <v>9494</v>
      </c>
      <c r="AC60" s="35">
        <v>9876</v>
      </c>
      <c r="AD60" s="61">
        <v>3511</v>
      </c>
      <c r="AE60" s="35">
        <v>2989</v>
      </c>
    </row>
    <row r="61" spans="1:32">
      <c r="A61" s="16"/>
      <c r="B61" s="10"/>
      <c r="E61" s="4"/>
      <c r="F61" s="10"/>
      <c r="J61" s="10"/>
      <c r="K61" s="15"/>
      <c r="M61" s="54" t="s">
        <v>17</v>
      </c>
      <c r="N61" s="61">
        <v>287301</v>
      </c>
      <c r="O61" s="35">
        <v>279140</v>
      </c>
      <c r="P61" s="61">
        <v>5702</v>
      </c>
      <c r="Q61" s="35">
        <v>5506</v>
      </c>
      <c r="R61" s="61">
        <v>97310</v>
      </c>
      <c r="S61" s="35">
        <v>94332</v>
      </c>
      <c r="T61" s="61">
        <v>69463</v>
      </c>
      <c r="U61" s="35">
        <v>67925</v>
      </c>
      <c r="V61" s="61">
        <v>51769</v>
      </c>
      <c r="W61" s="35">
        <v>50914</v>
      </c>
      <c r="X61" s="61">
        <v>24054</v>
      </c>
      <c r="Y61" s="35">
        <v>23744</v>
      </c>
      <c r="Z61" s="61">
        <v>29612</v>
      </c>
      <c r="AA61" s="35">
        <v>27751</v>
      </c>
      <c r="AB61" s="61">
        <v>7189</v>
      </c>
      <c r="AC61" s="35">
        <v>7137</v>
      </c>
      <c r="AD61" s="61">
        <v>2202</v>
      </c>
      <c r="AE61" s="35">
        <v>1831</v>
      </c>
    </row>
    <row r="62" spans="1:32">
      <c r="A62" s="43" t="s">
        <v>4</v>
      </c>
      <c r="B62" s="10"/>
      <c r="E62" s="9" t="s">
        <v>4</v>
      </c>
      <c r="F62" s="10"/>
      <c r="J62" s="10"/>
      <c r="K62" s="15"/>
      <c r="M62" s="54" t="s">
        <v>18</v>
      </c>
      <c r="N62" s="61">
        <v>209732</v>
      </c>
      <c r="O62" s="35">
        <v>201585</v>
      </c>
      <c r="P62" s="61">
        <v>3676</v>
      </c>
      <c r="Q62" s="35">
        <v>3468</v>
      </c>
      <c r="R62" s="61">
        <v>71288</v>
      </c>
      <c r="S62" s="35">
        <v>67120</v>
      </c>
      <c r="T62" s="61">
        <v>51629</v>
      </c>
      <c r="U62" s="35">
        <v>50532</v>
      </c>
      <c r="V62" s="61">
        <v>37446</v>
      </c>
      <c r="W62" s="35">
        <v>36681</v>
      </c>
      <c r="X62" s="61">
        <v>17479</v>
      </c>
      <c r="Y62" s="35">
        <v>17229</v>
      </c>
      <c r="Z62" s="61">
        <v>21458</v>
      </c>
      <c r="AA62" s="35">
        <v>20190</v>
      </c>
      <c r="AB62" s="61">
        <v>5550</v>
      </c>
      <c r="AC62" s="35">
        <v>5553</v>
      </c>
      <c r="AD62" s="61">
        <v>1206</v>
      </c>
      <c r="AE62" s="35">
        <v>812</v>
      </c>
    </row>
    <row r="63" spans="1:32">
      <c r="A63" s="16"/>
      <c r="B63" s="10"/>
      <c r="E63" s="4"/>
      <c r="F63" s="10"/>
      <c r="J63" s="10"/>
      <c r="K63" s="15"/>
      <c r="M63" s="54" t="s">
        <v>19</v>
      </c>
      <c r="N63" s="61">
        <v>146974</v>
      </c>
      <c r="O63" s="35">
        <v>149017</v>
      </c>
      <c r="P63" s="61">
        <v>2293</v>
      </c>
      <c r="Q63" s="35">
        <v>2227</v>
      </c>
      <c r="R63" s="61">
        <v>49192</v>
      </c>
      <c r="S63" s="35">
        <v>48537</v>
      </c>
      <c r="T63" s="61">
        <v>37439</v>
      </c>
      <c r="U63" s="35">
        <v>39096</v>
      </c>
      <c r="V63" s="61">
        <v>26202</v>
      </c>
      <c r="W63" s="35">
        <v>27206</v>
      </c>
      <c r="X63" s="61">
        <v>12558</v>
      </c>
      <c r="Y63" s="35">
        <v>12945</v>
      </c>
      <c r="Z63" s="61">
        <v>14697</v>
      </c>
      <c r="AA63" s="35">
        <v>14419</v>
      </c>
      <c r="AB63" s="61">
        <v>4074</v>
      </c>
      <c r="AC63" s="35">
        <v>4191</v>
      </c>
      <c r="AD63" s="61">
        <v>519</v>
      </c>
      <c r="AE63" s="35">
        <v>396</v>
      </c>
      <c r="AF63" s="138"/>
    </row>
    <row r="64" spans="1:32">
      <c r="A64" s="16"/>
      <c r="B64" s="10"/>
      <c r="E64" s="4"/>
      <c r="F64" s="10"/>
      <c r="J64" s="10"/>
      <c r="K64" s="15"/>
      <c r="M64" s="54" t="s">
        <v>20</v>
      </c>
      <c r="N64" s="61">
        <v>125340</v>
      </c>
      <c r="O64" s="35">
        <v>139829</v>
      </c>
      <c r="P64" s="61">
        <v>1785</v>
      </c>
      <c r="Q64" s="35">
        <v>1856</v>
      </c>
      <c r="R64" s="61">
        <v>41291</v>
      </c>
      <c r="S64" s="35">
        <v>44747</v>
      </c>
      <c r="T64" s="61">
        <v>33613</v>
      </c>
      <c r="U64" s="35">
        <v>38475</v>
      </c>
      <c r="V64" s="61">
        <v>21958</v>
      </c>
      <c r="W64" s="35">
        <v>25028</v>
      </c>
      <c r="X64" s="61">
        <v>11467</v>
      </c>
      <c r="Y64" s="35">
        <v>13298</v>
      </c>
      <c r="Z64" s="61">
        <v>11598</v>
      </c>
      <c r="AA64" s="35">
        <v>12358</v>
      </c>
      <c r="AB64" s="61">
        <v>3342</v>
      </c>
      <c r="AC64" s="35">
        <v>3815</v>
      </c>
      <c r="AD64" s="61">
        <v>286</v>
      </c>
      <c r="AE64" s="35">
        <v>252</v>
      </c>
      <c r="AF64" s="138"/>
    </row>
    <row r="65" spans="1:32">
      <c r="A65" s="43" t="s">
        <v>4</v>
      </c>
      <c r="B65" s="10"/>
      <c r="E65" s="9" t="s">
        <v>4</v>
      </c>
      <c r="F65" s="10"/>
      <c r="J65" s="10"/>
      <c r="K65" s="15"/>
      <c r="M65" s="54" t="s">
        <v>21</v>
      </c>
      <c r="N65" s="61">
        <v>62946</v>
      </c>
      <c r="O65" s="35">
        <v>113572</v>
      </c>
      <c r="P65" s="61">
        <v>810</v>
      </c>
      <c r="Q65" s="35">
        <v>1452</v>
      </c>
      <c r="R65" s="61">
        <v>20156</v>
      </c>
      <c r="S65" s="35">
        <v>35793</v>
      </c>
      <c r="T65" s="61">
        <v>17691</v>
      </c>
      <c r="U65" s="35">
        <v>32188</v>
      </c>
      <c r="V65" s="61">
        <v>10662</v>
      </c>
      <c r="W65" s="35">
        <v>20155</v>
      </c>
      <c r="X65" s="61">
        <v>6381</v>
      </c>
      <c r="Y65" s="35">
        <v>11691</v>
      </c>
      <c r="Z65" s="61">
        <v>5712</v>
      </c>
      <c r="AA65" s="35">
        <v>9224</v>
      </c>
      <c r="AB65" s="61">
        <v>1412</v>
      </c>
      <c r="AC65" s="35">
        <v>2923</v>
      </c>
      <c r="AD65" s="61">
        <v>122</v>
      </c>
      <c r="AE65" s="35">
        <v>146</v>
      </c>
      <c r="AF65" s="138"/>
    </row>
    <row r="66" spans="1:32">
      <c r="A66" s="16"/>
      <c r="B66" s="10"/>
      <c r="J66" s="10"/>
      <c r="K66" s="15"/>
      <c r="M66" s="54" t="s">
        <v>29</v>
      </c>
      <c r="N66" s="61">
        <v>32496</v>
      </c>
      <c r="O66" s="35">
        <v>73556</v>
      </c>
      <c r="P66" s="61">
        <v>378</v>
      </c>
      <c r="Q66" s="35">
        <v>823</v>
      </c>
      <c r="R66" s="61">
        <v>10052</v>
      </c>
      <c r="S66" s="35">
        <v>22457</v>
      </c>
      <c r="T66" s="61">
        <v>9602</v>
      </c>
      <c r="U66" s="35">
        <v>21520</v>
      </c>
      <c r="V66" s="61">
        <v>5534</v>
      </c>
      <c r="W66" s="35">
        <v>13369</v>
      </c>
      <c r="X66" s="61">
        <v>3453</v>
      </c>
      <c r="Y66" s="35">
        <v>7766</v>
      </c>
      <c r="Z66" s="61">
        <v>2729</v>
      </c>
      <c r="AA66" s="35">
        <v>5679</v>
      </c>
      <c r="AB66" s="61">
        <v>718</v>
      </c>
      <c r="AC66" s="35">
        <v>1868</v>
      </c>
      <c r="AD66" s="61">
        <v>30</v>
      </c>
      <c r="AE66" s="35">
        <v>74</v>
      </c>
      <c r="AF66" s="138"/>
    </row>
    <row r="67" spans="1:32">
      <c r="A67" s="5"/>
      <c r="B67" s="4"/>
      <c r="C67" s="4"/>
      <c r="D67" s="4"/>
      <c r="E67" s="4"/>
      <c r="F67" s="4"/>
      <c r="G67" s="4"/>
      <c r="H67" s="4"/>
      <c r="I67" s="4"/>
      <c r="J67" s="4"/>
      <c r="K67" s="42"/>
      <c r="M67" s="54" t="s">
        <v>30</v>
      </c>
      <c r="N67" s="61">
        <v>17440</v>
      </c>
      <c r="O67" s="35">
        <v>44478</v>
      </c>
      <c r="P67" s="61">
        <v>176</v>
      </c>
      <c r="Q67" s="35">
        <v>428</v>
      </c>
      <c r="R67" s="61">
        <v>5320</v>
      </c>
      <c r="S67" s="35">
        <v>13111</v>
      </c>
      <c r="T67" s="61">
        <v>5379</v>
      </c>
      <c r="U67" s="35">
        <v>13665</v>
      </c>
      <c r="V67" s="61">
        <v>3043</v>
      </c>
      <c r="W67" s="35">
        <v>7875</v>
      </c>
      <c r="X67" s="61">
        <v>1727</v>
      </c>
      <c r="Y67" s="35">
        <v>4909</v>
      </c>
      <c r="Z67" s="61">
        <v>1418</v>
      </c>
      <c r="AA67" s="35">
        <v>3424</v>
      </c>
      <c r="AB67" s="61">
        <v>353</v>
      </c>
      <c r="AC67" s="35">
        <v>1024</v>
      </c>
      <c r="AD67" s="61">
        <v>24</v>
      </c>
      <c r="AE67" s="35">
        <v>42</v>
      </c>
      <c r="AF67" s="138"/>
    </row>
    <row r="68" spans="1:32">
      <c r="A68" s="6"/>
      <c r="B68" s="7"/>
      <c r="C68" s="8"/>
      <c r="D68" s="7"/>
      <c r="E68" s="7"/>
      <c r="F68" s="7"/>
      <c r="G68" s="7"/>
      <c r="H68" s="7"/>
      <c r="I68" s="7"/>
      <c r="J68" s="7"/>
      <c r="K68" s="46"/>
      <c r="M68" s="54" t="s">
        <v>22</v>
      </c>
      <c r="N68" s="61">
        <v>5454</v>
      </c>
      <c r="O68" s="35">
        <v>16986</v>
      </c>
      <c r="P68" s="61">
        <v>44</v>
      </c>
      <c r="Q68" s="35">
        <v>127</v>
      </c>
      <c r="R68" s="61">
        <v>1606</v>
      </c>
      <c r="S68" s="35">
        <v>4848</v>
      </c>
      <c r="T68" s="61">
        <v>1709</v>
      </c>
      <c r="U68" s="35">
        <v>5444</v>
      </c>
      <c r="V68" s="61">
        <v>999</v>
      </c>
      <c r="W68" s="35">
        <v>2998</v>
      </c>
      <c r="X68" s="61">
        <v>564</v>
      </c>
      <c r="Y68" s="35">
        <v>1944</v>
      </c>
      <c r="Z68" s="61">
        <v>420</v>
      </c>
      <c r="AA68" s="35">
        <v>1241</v>
      </c>
      <c r="AB68" s="61">
        <v>104</v>
      </c>
      <c r="AC68" s="35">
        <v>372</v>
      </c>
      <c r="AD68" s="61">
        <v>8</v>
      </c>
      <c r="AE68" s="35">
        <v>12</v>
      </c>
      <c r="AF68" s="138"/>
    </row>
    <row r="69" spans="1:32" ht="17.399999999999999">
      <c r="A69" s="184" t="s">
        <v>54</v>
      </c>
      <c r="B69" s="201"/>
      <c r="C69" s="183"/>
      <c r="D69" s="185"/>
      <c r="E69" s="185"/>
      <c r="F69" s="185"/>
      <c r="G69" s="185"/>
      <c r="H69" s="185"/>
      <c r="I69" s="184" t="s">
        <v>82</v>
      </c>
      <c r="J69" s="185"/>
      <c r="K69" s="185"/>
      <c r="M69" s="55" t="s">
        <v>23</v>
      </c>
      <c r="N69" s="62">
        <v>1565</v>
      </c>
      <c r="O69" s="56">
        <v>4517</v>
      </c>
      <c r="P69" s="62">
        <v>24</v>
      </c>
      <c r="Q69" s="56">
        <v>39</v>
      </c>
      <c r="R69" s="62">
        <v>465</v>
      </c>
      <c r="S69" s="56">
        <v>1234</v>
      </c>
      <c r="T69" s="62">
        <v>520</v>
      </c>
      <c r="U69" s="56">
        <v>1544</v>
      </c>
      <c r="V69" s="62">
        <v>263</v>
      </c>
      <c r="W69" s="56">
        <v>746</v>
      </c>
      <c r="X69" s="62">
        <v>130</v>
      </c>
      <c r="Y69" s="56">
        <v>505</v>
      </c>
      <c r="Z69" s="62">
        <v>123</v>
      </c>
      <c r="AA69" s="56">
        <v>353</v>
      </c>
      <c r="AB69" s="62">
        <v>28</v>
      </c>
      <c r="AC69" s="56">
        <v>85</v>
      </c>
      <c r="AD69" s="62">
        <v>12</v>
      </c>
      <c r="AE69" s="56">
        <v>11</v>
      </c>
      <c r="AF69" s="138"/>
    </row>
    <row r="70" spans="1:32" ht="14.1" customHeight="1">
      <c r="A70" s="11" t="s">
        <v>52</v>
      </c>
      <c r="C70" s="48" t="s">
        <v>39</v>
      </c>
      <c r="E70" s="14"/>
      <c r="F70" s="3"/>
      <c r="G70" s="3"/>
      <c r="H70" s="3"/>
      <c r="I70" s="3"/>
      <c r="J70" s="172"/>
      <c r="K70" s="49"/>
      <c r="M70" s="47">
        <v>36129</v>
      </c>
      <c r="N70" s="47"/>
      <c r="O70" s="47"/>
      <c r="P70" s="47"/>
      <c r="Q70" s="10"/>
      <c r="R70" s="10"/>
      <c r="S70" s="10"/>
      <c r="T70" s="10"/>
      <c r="U70" s="10"/>
      <c r="V70" s="10"/>
      <c r="W70" s="10"/>
      <c r="X70" s="47">
        <v>36129</v>
      </c>
      <c r="Y70" s="10"/>
      <c r="Z70" s="10"/>
      <c r="AA70" s="10"/>
      <c r="AB70" s="10"/>
      <c r="AC70" s="10"/>
      <c r="AD70" s="10"/>
      <c r="AE70" s="10"/>
      <c r="AF70" s="138"/>
    </row>
    <row r="71" spans="1:32" ht="14.1" customHeight="1">
      <c r="A71" s="16"/>
      <c r="B71" s="4"/>
      <c r="C71" s="4"/>
      <c r="D71" s="4"/>
      <c r="E71" s="4"/>
      <c r="F71" s="4"/>
      <c r="G71" s="4"/>
      <c r="H71" s="4"/>
      <c r="I71" s="4"/>
      <c r="J71" s="4"/>
      <c r="K71" s="42"/>
      <c r="M71" s="344" t="s">
        <v>0</v>
      </c>
      <c r="N71" s="346" t="s">
        <v>40</v>
      </c>
      <c r="O71" s="347"/>
      <c r="P71" s="346" t="s">
        <v>3</v>
      </c>
      <c r="Q71" s="347"/>
      <c r="R71" s="346" t="s">
        <v>31</v>
      </c>
      <c r="S71" s="347"/>
      <c r="T71" s="346" t="s">
        <v>32</v>
      </c>
      <c r="U71" s="347"/>
      <c r="V71" s="346" t="s">
        <v>33</v>
      </c>
      <c r="W71" s="347"/>
      <c r="X71" s="346" t="s">
        <v>34</v>
      </c>
      <c r="Y71" s="347"/>
      <c r="Z71" s="346" t="s">
        <v>35</v>
      </c>
      <c r="AA71" s="347"/>
      <c r="AB71" s="346" t="s">
        <v>36</v>
      </c>
      <c r="AC71" s="347"/>
      <c r="AD71" s="346" t="s">
        <v>37</v>
      </c>
      <c r="AE71" s="347"/>
    </row>
    <row r="72" spans="1:32" ht="14.1" customHeight="1">
      <c r="A72" s="16" t="s">
        <v>4</v>
      </c>
      <c r="B72" s="4" t="s">
        <v>4</v>
      </c>
      <c r="C72" s="4" t="s">
        <v>4</v>
      </c>
      <c r="D72" s="4" t="s">
        <v>4</v>
      </c>
      <c r="E72" s="4" t="s">
        <v>4</v>
      </c>
      <c r="F72" s="4" t="s">
        <v>4</v>
      </c>
      <c r="G72" s="4" t="s">
        <v>4</v>
      </c>
      <c r="H72" s="4" t="s">
        <v>4</v>
      </c>
      <c r="I72" s="4"/>
      <c r="J72" s="4"/>
      <c r="K72" s="42"/>
      <c r="M72" s="345"/>
      <c r="N72" s="58" t="s">
        <v>26</v>
      </c>
      <c r="O72" s="59" t="s">
        <v>27</v>
      </c>
      <c r="P72" s="58" t="s">
        <v>26</v>
      </c>
      <c r="Q72" s="59" t="s">
        <v>27</v>
      </c>
      <c r="R72" s="58" t="s">
        <v>26</v>
      </c>
      <c r="S72" s="59" t="s">
        <v>27</v>
      </c>
      <c r="T72" s="58" t="s">
        <v>26</v>
      </c>
      <c r="U72" s="59" t="s">
        <v>27</v>
      </c>
      <c r="V72" s="58" t="s">
        <v>26</v>
      </c>
      <c r="W72" s="59" t="s">
        <v>27</v>
      </c>
      <c r="X72" s="58" t="s">
        <v>26</v>
      </c>
      <c r="Y72" s="59" t="s">
        <v>27</v>
      </c>
      <c r="Z72" s="58" t="s">
        <v>26</v>
      </c>
      <c r="AA72" s="59" t="s">
        <v>27</v>
      </c>
      <c r="AB72" s="58" t="s">
        <v>26</v>
      </c>
      <c r="AC72" s="59" t="s">
        <v>27</v>
      </c>
      <c r="AD72" s="58" t="s">
        <v>26</v>
      </c>
      <c r="AE72" s="59" t="s">
        <v>27</v>
      </c>
    </row>
    <row r="73" spans="1:32">
      <c r="A73" s="16" t="s">
        <v>4</v>
      </c>
      <c r="B73" s="4" t="s">
        <v>4</v>
      </c>
      <c r="C73" s="4" t="s">
        <v>4</v>
      </c>
      <c r="E73" s="4" t="s">
        <v>4</v>
      </c>
      <c r="F73" s="4" t="s">
        <v>4</v>
      </c>
      <c r="G73" s="4" t="s">
        <v>4</v>
      </c>
      <c r="I73" s="4"/>
      <c r="J73" s="4"/>
      <c r="K73" s="41" t="s">
        <v>4</v>
      </c>
      <c r="M73" s="54" t="s">
        <v>6</v>
      </c>
      <c r="N73" s="61">
        <v>247327</v>
      </c>
      <c r="O73" s="35">
        <v>230873</v>
      </c>
      <c r="P73" s="61">
        <v>5041</v>
      </c>
      <c r="Q73" s="61">
        <v>4774</v>
      </c>
      <c r="R73" s="61">
        <v>86784</v>
      </c>
      <c r="S73" s="61">
        <v>80565</v>
      </c>
      <c r="T73" s="35">
        <v>59867</v>
      </c>
      <c r="U73" s="35">
        <v>56095</v>
      </c>
      <c r="V73" s="61">
        <v>46044</v>
      </c>
      <c r="W73" s="35">
        <v>42960</v>
      </c>
      <c r="X73" s="61">
        <v>16414</v>
      </c>
      <c r="Y73" s="61">
        <v>15473</v>
      </c>
      <c r="Z73" s="61">
        <v>25503</v>
      </c>
      <c r="AA73" s="61">
        <v>23958</v>
      </c>
      <c r="AB73" s="61">
        <v>5274</v>
      </c>
      <c r="AC73" s="61">
        <v>4817</v>
      </c>
      <c r="AD73" s="61">
        <v>2400</v>
      </c>
      <c r="AE73" s="61">
        <v>2231</v>
      </c>
    </row>
    <row r="74" spans="1:32">
      <c r="A74" s="16" t="s">
        <v>4</v>
      </c>
      <c r="B74" s="4" t="s">
        <v>4</v>
      </c>
      <c r="C74" s="4" t="s">
        <v>4</v>
      </c>
      <c r="D74" s="4" t="s">
        <v>4</v>
      </c>
      <c r="E74" s="4" t="s">
        <v>4</v>
      </c>
      <c r="F74" s="4" t="s">
        <v>4</v>
      </c>
      <c r="G74" s="4" t="s">
        <v>4</v>
      </c>
      <c r="H74" s="4" t="s">
        <v>4</v>
      </c>
      <c r="I74" s="4"/>
      <c r="J74" s="4"/>
      <c r="K74" s="42"/>
      <c r="M74" s="54" t="s">
        <v>7</v>
      </c>
      <c r="N74" s="61">
        <v>285222</v>
      </c>
      <c r="O74" s="35">
        <v>270132</v>
      </c>
      <c r="P74" s="61">
        <v>5637</v>
      </c>
      <c r="Q74" s="61">
        <v>5438</v>
      </c>
      <c r="R74" s="61">
        <v>99229</v>
      </c>
      <c r="S74" s="61"/>
      <c r="T74" s="35">
        <v>68643</v>
      </c>
      <c r="U74" s="35">
        <v>64850</v>
      </c>
      <c r="V74" s="61">
        <v>52179</v>
      </c>
      <c r="W74" s="35">
        <v>49387</v>
      </c>
      <c r="X74" s="61">
        <v>20109</v>
      </c>
      <c r="Y74" s="61">
        <v>19238</v>
      </c>
      <c r="Z74" s="61">
        <v>30067</v>
      </c>
      <c r="AA74" s="61">
        <v>28426</v>
      </c>
      <c r="AB74" s="61">
        <v>6587</v>
      </c>
      <c r="AC74" s="61">
        <v>6161</v>
      </c>
      <c r="AD74" s="61">
        <v>2771</v>
      </c>
      <c r="AE74" s="61">
        <v>2626</v>
      </c>
    </row>
    <row r="75" spans="1:32">
      <c r="A75" s="16"/>
      <c r="B75" s="10"/>
      <c r="E75" s="4"/>
      <c r="F75" s="10"/>
      <c r="J75" s="10"/>
      <c r="K75" s="15"/>
      <c r="M75" s="54" t="s">
        <v>8</v>
      </c>
      <c r="N75" s="61">
        <v>318951</v>
      </c>
      <c r="O75" s="35">
        <v>303337</v>
      </c>
      <c r="P75" s="61">
        <v>6654</v>
      </c>
      <c r="Q75" s="61">
        <v>6346</v>
      </c>
      <c r="R75" s="61">
        <v>110005</v>
      </c>
      <c r="S75" s="61">
        <v>104533</v>
      </c>
      <c r="T75" s="35">
        <v>76114</v>
      </c>
      <c r="U75" s="35">
        <v>72760</v>
      </c>
      <c r="V75" s="61">
        <v>57574</v>
      </c>
      <c r="W75" s="35">
        <v>55040</v>
      </c>
      <c r="X75" s="61">
        <v>23444</v>
      </c>
      <c r="Y75" s="61">
        <v>21766</v>
      </c>
      <c r="Z75" s="61">
        <v>34331</v>
      </c>
      <c r="AA75" s="61">
        <v>32504</v>
      </c>
      <c r="AB75" s="61">
        <v>7890</v>
      </c>
      <c r="AC75" s="61">
        <v>7536</v>
      </c>
      <c r="AD75" s="61">
        <v>2939</v>
      </c>
      <c r="AE75" s="61">
        <v>2852</v>
      </c>
    </row>
    <row r="76" spans="1:32">
      <c r="A76" s="43" t="s">
        <v>4</v>
      </c>
      <c r="B76" s="10"/>
      <c r="E76" s="9" t="s">
        <v>4</v>
      </c>
      <c r="F76" s="10"/>
      <c r="J76" s="10"/>
      <c r="K76" s="15"/>
      <c r="M76" s="54" t="s">
        <v>9</v>
      </c>
      <c r="N76" s="61">
        <v>325931</v>
      </c>
      <c r="O76" s="35">
        <v>312654</v>
      </c>
      <c r="P76" s="61">
        <v>7016</v>
      </c>
      <c r="Q76" s="61">
        <v>6635</v>
      </c>
      <c r="R76" s="61">
        <v>111121</v>
      </c>
      <c r="S76" s="61">
        <v>106331</v>
      </c>
      <c r="T76" s="35">
        <v>76144</v>
      </c>
      <c r="U76" s="35">
        <v>74024</v>
      </c>
      <c r="V76" s="61">
        <v>59308</v>
      </c>
      <c r="W76" s="35">
        <v>56195</v>
      </c>
      <c r="X76" s="61">
        <v>24769</v>
      </c>
      <c r="Y76" s="61">
        <v>23824</v>
      </c>
      <c r="Z76" s="61">
        <v>36207</v>
      </c>
      <c r="AA76" s="61">
        <v>34758</v>
      </c>
      <c r="AB76" s="61">
        <v>8590</v>
      </c>
      <c r="AC76" s="61">
        <v>8244</v>
      </c>
      <c r="AD76" s="61">
        <v>2776</v>
      </c>
      <c r="AE76" s="61">
        <v>2643</v>
      </c>
    </row>
    <row r="77" spans="1:32">
      <c r="A77" s="16"/>
      <c r="B77" s="10"/>
      <c r="E77" s="4"/>
      <c r="F77" s="10"/>
      <c r="J77" s="10"/>
      <c r="K77" s="15"/>
      <c r="M77" s="54" t="s">
        <v>10</v>
      </c>
      <c r="N77" s="61">
        <v>201384</v>
      </c>
      <c r="O77" s="35">
        <v>219054</v>
      </c>
      <c r="P77" s="61">
        <v>4089</v>
      </c>
      <c r="Q77" s="61">
        <v>4612</v>
      </c>
      <c r="R77" s="61">
        <v>68262</v>
      </c>
      <c r="S77" s="61">
        <v>73757</v>
      </c>
      <c r="T77" s="35">
        <v>49856</v>
      </c>
      <c r="U77" s="35">
        <v>53215</v>
      </c>
      <c r="V77" s="61">
        <v>32243</v>
      </c>
      <c r="W77" s="35">
        <v>36956</v>
      </c>
      <c r="X77" s="61">
        <v>17693</v>
      </c>
      <c r="Y77" s="61">
        <v>18284</v>
      </c>
      <c r="Z77" s="61">
        <v>22829</v>
      </c>
      <c r="AA77" s="61">
        <v>24855</v>
      </c>
      <c r="AB77" s="61">
        <v>4948</v>
      </c>
      <c r="AC77" s="61">
        <v>5540</v>
      </c>
      <c r="AD77" s="61">
        <v>1464</v>
      </c>
      <c r="AE77" s="61">
        <v>1835</v>
      </c>
    </row>
    <row r="78" spans="1:32">
      <c r="A78" s="16"/>
      <c r="B78" s="10"/>
      <c r="E78" s="4"/>
      <c r="F78" s="10"/>
      <c r="J78" s="10"/>
      <c r="K78" s="15"/>
      <c r="M78" s="54" t="s">
        <v>11</v>
      </c>
      <c r="N78" s="61">
        <v>155805</v>
      </c>
      <c r="O78" s="35">
        <v>201073</v>
      </c>
      <c r="P78" s="61">
        <v>3235</v>
      </c>
      <c r="Q78" s="61">
        <v>4231</v>
      </c>
      <c r="R78" s="61">
        <v>57622</v>
      </c>
      <c r="S78" s="61">
        <v>73032</v>
      </c>
      <c r="T78" s="35">
        <v>35175</v>
      </c>
      <c r="U78" s="35">
        <v>45607</v>
      </c>
      <c r="V78" s="61">
        <v>26058</v>
      </c>
      <c r="W78" s="35">
        <v>36289</v>
      </c>
      <c r="X78" s="61">
        <v>11254</v>
      </c>
      <c r="Y78" s="61">
        <v>13698</v>
      </c>
      <c r="Z78" s="61">
        <v>17868</v>
      </c>
      <c r="AA78" s="61">
        <v>22078</v>
      </c>
      <c r="AB78" s="61">
        <v>3191</v>
      </c>
      <c r="AC78" s="61">
        <v>4091</v>
      </c>
      <c r="AD78" s="61">
        <v>1402</v>
      </c>
      <c r="AE78" s="61">
        <v>2047</v>
      </c>
    </row>
    <row r="79" spans="1:32">
      <c r="A79" s="16"/>
      <c r="B79" s="10"/>
      <c r="E79" s="4"/>
      <c r="F79" s="10"/>
      <c r="J79" s="10"/>
      <c r="K79" s="15"/>
      <c r="M79" s="54" t="s">
        <v>12</v>
      </c>
      <c r="N79" s="61">
        <v>279790</v>
      </c>
      <c r="O79" s="35">
        <v>334770</v>
      </c>
      <c r="P79" s="61">
        <v>5489</v>
      </c>
      <c r="Q79" s="61">
        <v>6888</v>
      </c>
      <c r="R79" s="61">
        <v>100257</v>
      </c>
      <c r="S79" s="61">
        <v>118176</v>
      </c>
      <c r="T79" s="35">
        <v>69381</v>
      </c>
      <c r="U79" s="35">
        <v>84393</v>
      </c>
      <c r="V79" s="61">
        <v>47725</v>
      </c>
      <c r="W79" s="35">
        <v>58713</v>
      </c>
      <c r="X79" s="61">
        <v>19334</v>
      </c>
      <c r="Y79" s="61">
        <v>22630</v>
      </c>
      <c r="Z79" s="61">
        <v>29405</v>
      </c>
      <c r="AA79" s="61">
        <v>33819</v>
      </c>
      <c r="AB79" s="61">
        <v>5618</v>
      </c>
      <c r="AC79" s="61">
        <v>6792</v>
      </c>
      <c r="AD79" s="61">
        <v>2581</v>
      </c>
      <c r="AE79" s="61">
        <v>3359</v>
      </c>
    </row>
    <row r="80" spans="1:32">
      <c r="A80" s="16"/>
      <c r="B80" s="10"/>
      <c r="E80" s="4"/>
      <c r="F80" s="10"/>
      <c r="J80" s="10"/>
      <c r="K80" s="15"/>
      <c r="M80" s="54" t="s">
        <v>13</v>
      </c>
      <c r="N80" s="61">
        <v>317685</v>
      </c>
      <c r="O80" s="35">
        <v>354450</v>
      </c>
      <c r="P80" s="61">
        <v>6268</v>
      </c>
      <c r="Q80" s="61">
        <v>7263</v>
      </c>
      <c r="R80" s="61">
        <v>112236</v>
      </c>
      <c r="S80" s="61">
        <v>122963</v>
      </c>
      <c r="T80" s="35">
        <v>79176</v>
      </c>
      <c r="U80" s="35">
        <v>88758</v>
      </c>
      <c r="V80" s="61">
        <v>54100</v>
      </c>
      <c r="W80" s="35">
        <v>62092</v>
      </c>
      <c r="X80" s="61">
        <v>23054</v>
      </c>
      <c r="Y80" s="61">
        <v>25723</v>
      </c>
      <c r="Z80" s="61">
        <v>33155</v>
      </c>
      <c r="AA80" s="61">
        <v>36598</v>
      </c>
      <c r="AB80" s="61">
        <v>6715</v>
      </c>
      <c r="AC80" s="61">
        <v>7839</v>
      </c>
      <c r="AD80" s="61">
        <v>2981</v>
      </c>
      <c r="AE80" s="61">
        <v>3214</v>
      </c>
    </row>
    <row r="81" spans="1:32">
      <c r="A81" s="16"/>
      <c r="B81" s="10"/>
      <c r="E81" s="4"/>
      <c r="F81" s="10"/>
      <c r="J81" s="10"/>
      <c r="K81" s="15"/>
      <c r="M81" s="54" t="s">
        <v>14</v>
      </c>
      <c r="N81" s="61">
        <v>362718</v>
      </c>
      <c r="O81" s="35">
        <v>391463</v>
      </c>
      <c r="P81" s="61">
        <v>7034</v>
      </c>
      <c r="Q81" s="61">
        <v>8115</v>
      </c>
      <c r="R81" s="61">
        <v>125340</v>
      </c>
      <c r="S81" s="61">
        <v>133711</v>
      </c>
      <c r="T81" s="35">
        <v>88676</v>
      </c>
      <c r="U81" s="35">
        <v>95098</v>
      </c>
      <c r="V81" s="61">
        <v>62989</v>
      </c>
      <c r="W81" s="35">
        <v>69677</v>
      </c>
      <c r="X81" s="61">
        <v>28082</v>
      </c>
      <c r="Y81" s="61">
        <v>30642</v>
      </c>
      <c r="Z81" s="61">
        <v>38459</v>
      </c>
      <c r="AA81" s="61">
        <v>40779</v>
      </c>
      <c r="AB81" s="61">
        <v>8816</v>
      </c>
      <c r="AC81" s="61">
        <v>9870</v>
      </c>
      <c r="AD81" s="61">
        <v>3322</v>
      </c>
      <c r="AE81" s="61">
        <v>3571</v>
      </c>
    </row>
    <row r="82" spans="1:32">
      <c r="A82" s="16"/>
      <c r="B82" s="10"/>
      <c r="E82" s="4"/>
      <c r="F82" s="10"/>
      <c r="J82" s="10"/>
      <c r="K82" s="15"/>
      <c r="M82" s="54" t="s">
        <v>15</v>
      </c>
      <c r="N82" s="61">
        <v>365815</v>
      </c>
      <c r="O82" s="35">
        <v>393613</v>
      </c>
      <c r="P82" s="61">
        <v>7464</v>
      </c>
      <c r="Q82" s="61">
        <v>8270</v>
      </c>
      <c r="R82" s="61">
        <v>124045</v>
      </c>
      <c r="S82" s="61">
        <v>132146</v>
      </c>
      <c r="T82" s="35">
        <v>88331</v>
      </c>
      <c r="U82" s="35">
        <v>95049</v>
      </c>
      <c r="V82" s="61">
        <v>64227</v>
      </c>
      <c r="W82" s="35">
        <v>70096</v>
      </c>
      <c r="X82" s="61">
        <v>29587</v>
      </c>
      <c r="Y82" s="61">
        <v>32328</v>
      </c>
      <c r="Z82" s="61">
        <v>39671</v>
      </c>
      <c r="AA82" s="61">
        <v>42369</v>
      </c>
      <c r="AB82" s="61">
        <v>9301</v>
      </c>
      <c r="AC82" s="61">
        <v>10085</v>
      </c>
      <c r="AD82" s="61">
        <v>3189</v>
      </c>
      <c r="AE82" s="61">
        <v>3270</v>
      </c>
    </row>
    <row r="83" spans="1:32">
      <c r="A83" s="16"/>
      <c r="B83" s="10"/>
      <c r="E83" s="4"/>
      <c r="F83" s="10"/>
      <c r="J83" s="10"/>
      <c r="K83" s="15"/>
      <c r="M83" s="54" t="s">
        <v>16</v>
      </c>
      <c r="N83" s="61">
        <v>365967</v>
      </c>
      <c r="O83" s="35">
        <v>383046</v>
      </c>
      <c r="P83" s="61">
        <v>7707</v>
      </c>
      <c r="Q83" s="61">
        <v>8154</v>
      </c>
      <c r="R83" s="61">
        <v>122888</v>
      </c>
      <c r="S83" s="61">
        <v>127136</v>
      </c>
      <c r="T83" s="35">
        <v>86425</v>
      </c>
      <c r="U83" s="35">
        <v>92548</v>
      </c>
      <c r="V83" s="61">
        <v>66104</v>
      </c>
      <c r="W83" s="35">
        <v>69222</v>
      </c>
      <c r="X83" s="61">
        <v>30216</v>
      </c>
      <c r="Y83" s="61">
        <v>32595</v>
      </c>
      <c r="Z83" s="61">
        <v>40004</v>
      </c>
      <c r="AA83" s="61">
        <v>40500</v>
      </c>
      <c r="AB83" s="61">
        <v>9436</v>
      </c>
      <c r="AC83" s="61">
        <v>9867</v>
      </c>
      <c r="AD83" s="61">
        <v>3187</v>
      </c>
      <c r="AE83" s="61">
        <v>3024</v>
      </c>
    </row>
    <row r="84" spans="1:32">
      <c r="A84" s="16"/>
      <c r="B84" s="10"/>
      <c r="E84" s="4"/>
      <c r="F84" s="10"/>
      <c r="J84" s="10"/>
      <c r="K84" s="15"/>
      <c r="M84" s="54" t="s">
        <v>17</v>
      </c>
      <c r="N84" s="61">
        <v>324126</v>
      </c>
      <c r="O84" s="35">
        <v>321553</v>
      </c>
      <c r="P84" s="61">
        <v>6082</v>
      </c>
      <c r="Q84" s="61">
        <v>5970</v>
      </c>
      <c r="R84" s="61">
        <v>109936</v>
      </c>
      <c r="S84" s="61">
        <v>108670</v>
      </c>
      <c r="T84" s="35">
        <v>77204</v>
      </c>
      <c r="U84" s="35">
        <v>77773</v>
      </c>
      <c r="V84" s="61">
        <v>58911</v>
      </c>
      <c r="W84" s="35">
        <v>58830</v>
      </c>
      <c r="X84" s="61">
        <v>27725</v>
      </c>
      <c r="Y84" s="61">
        <v>27891</v>
      </c>
      <c r="Z84" s="61">
        <v>33717</v>
      </c>
      <c r="AA84" s="61">
        <v>32038</v>
      </c>
      <c r="AB84" s="61">
        <v>8117</v>
      </c>
      <c r="AC84" s="61">
        <v>8386</v>
      </c>
      <c r="AD84" s="61">
        <v>2434</v>
      </c>
      <c r="AE84" s="61">
        <v>1995</v>
      </c>
    </row>
    <row r="85" spans="1:32">
      <c r="A85" s="43" t="s">
        <v>4</v>
      </c>
      <c r="B85" s="10"/>
      <c r="E85" s="9" t="s">
        <v>4</v>
      </c>
      <c r="F85" s="10"/>
      <c r="J85" s="10"/>
      <c r="K85" s="15"/>
      <c r="M85" s="54" t="s">
        <v>18</v>
      </c>
      <c r="N85" s="61">
        <v>226286</v>
      </c>
      <c r="O85" s="35">
        <v>218714</v>
      </c>
      <c r="P85" s="61">
        <v>3627</v>
      </c>
      <c r="Q85" s="61">
        <v>3504</v>
      </c>
      <c r="R85" s="61">
        <v>76671</v>
      </c>
      <c r="S85" s="61">
        <v>72982</v>
      </c>
      <c r="T85" s="35">
        <v>55136</v>
      </c>
      <c r="U85" s="35">
        <v>53611</v>
      </c>
      <c r="V85" s="61">
        <v>41258</v>
      </c>
      <c r="W85" s="35">
        <v>40706</v>
      </c>
      <c r="X85" s="61">
        <v>18874</v>
      </c>
      <c r="Y85" s="61">
        <v>18746</v>
      </c>
      <c r="Z85" s="61">
        <v>23331</v>
      </c>
      <c r="AA85" s="61">
        <v>22180</v>
      </c>
      <c r="AB85" s="61">
        <v>5988</v>
      </c>
      <c r="AC85" s="61">
        <v>5952</v>
      </c>
      <c r="AD85" s="61">
        <v>1401</v>
      </c>
      <c r="AE85" s="61">
        <v>1033</v>
      </c>
    </row>
    <row r="86" spans="1:32">
      <c r="A86" s="16"/>
      <c r="B86" s="10"/>
      <c r="E86" s="4"/>
      <c r="F86" s="10"/>
      <c r="J86" s="10"/>
      <c r="K86" s="15"/>
      <c r="M86" s="54" t="s">
        <v>19</v>
      </c>
      <c r="N86" s="61">
        <v>160156</v>
      </c>
      <c r="O86" s="35">
        <v>162391</v>
      </c>
      <c r="P86" s="61">
        <v>2248</v>
      </c>
      <c r="Q86" s="61">
        <v>2219</v>
      </c>
      <c r="R86" s="61">
        <v>54158</v>
      </c>
      <c r="S86" s="61">
        <v>53538</v>
      </c>
      <c r="T86" s="35">
        <v>39708</v>
      </c>
      <c r="U86" s="35">
        <v>41383</v>
      </c>
      <c r="V86" s="61">
        <v>29165</v>
      </c>
      <c r="W86" s="35">
        <v>30023</v>
      </c>
      <c r="X86" s="61">
        <v>13920</v>
      </c>
      <c r="Y86" s="61">
        <v>14234</v>
      </c>
      <c r="Z86" s="61">
        <v>16018</v>
      </c>
      <c r="AA86" s="61">
        <v>16022</v>
      </c>
      <c r="AB86" s="61">
        <v>4362</v>
      </c>
      <c r="AC86" s="61">
        <v>4548</v>
      </c>
      <c r="AD86" s="61">
        <v>577</v>
      </c>
      <c r="AE86" s="61">
        <v>424</v>
      </c>
    </row>
    <row r="87" spans="1:32">
      <c r="A87" s="16"/>
      <c r="B87" s="10"/>
      <c r="E87" s="4"/>
      <c r="F87" s="10"/>
      <c r="J87" s="10"/>
      <c r="K87" s="15"/>
      <c r="M87" s="54" t="s">
        <v>20</v>
      </c>
      <c r="N87" s="61">
        <v>129194</v>
      </c>
      <c r="O87" s="35">
        <v>140835</v>
      </c>
      <c r="P87" s="61">
        <v>1619</v>
      </c>
      <c r="Q87" s="61">
        <v>1715</v>
      </c>
      <c r="R87" s="61">
        <v>42956</v>
      </c>
      <c r="S87" s="61">
        <v>45762</v>
      </c>
      <c r="T87" s="35">
        <v>33729</v>
      </c>
      <c r="U87" s="35">
        <v>37682</v>
      </c>
      <c r="V87" s="61">
        <v>23058</v>
      </c>
      <c r="W87" s="35">
        <v>25540</v>
      </c>
      <c r="X87" s="61">
        <v>11509</v>
      </c>
      <c r="Y87" s="61">
        <v>13016</v>
      </c>
      <c r="Z87" s="61">
        <v>12398</v>
      </c>
      <c r="AA87" s="61">
        <v>12979</v>
      </c>
      <c r="AB87" s="61">
        <v>3611</v>
      </c>
      <c r="AC87" s="61">
        <v>3860</v>
      </c>
      <c r="AD87" s="61">
        <v>314</v>
      </c>
      <c r="AE87" s="61">
        <v>281</v>
      </c>
    </row>
    <row r="88" spans="1:32">
      <c r="A88" s="44"/>
      <c r="B88" s="10"/>
      <c r="E88" s="45"/>
      <c r="F88" s="10"/>
      <c r="J88" s="10"/>
      <c r="K88" s="15"/>
      <c r="M88" s="54" t="s">
        <v>21</v>
      </c>
      <c r="N88" s="61">
        <v>82139</v>
      </c>
      <c r="O88" s="35">
        <v>118838</v>
      </c>
      <c r="P88" s="61">
        <v>959</v>
      </c>
      <c r="Q88" s="61">
        <v>1375</v>
      </c>
      <c r="R88" s="61">
        <v>26865</v>
      </c>
      <c r="S88" s="61">
        <v>37846</v>
      </c>
      <c r="T88" s="35">
        <v>22312</v>
      </c>
      <c r="U88" s="35">
        <v>33057</v>
      </c>
      <c r="V88" s="61">
        <v>14267</v>
      </c>
      <c r="W88" s="35">
        <v>21055</v>
      </c>
      <c r="X88" s="61">
        <v>8042</v>
      </c>
      <c r="Y88" s="61">
        <v>12074</v>
      </c>
      <c r="Z88" s="61">
        <v>7499</v>
      </c>
      <c r="AA88" s="61">
        <v>10100</v>
      </c>
      <c r="AB88" s="61">
        <v>2036</v>
      </c>
      <c r="AC88" s="61">
        <v>3187</v>
      </c>
      <c r="AD88" s="61">
        <v>159</v>
      </c>
      <c r="AE88" s="61">
        <v>144</v>
      </c>
      <c r="AF88"/>
    </row>
    <row r="89" spans="1:32">
      <c r="A89" s="16"/>
      <c r="B89" s="10"/>
      <c r="E89" s="4"/>
      <c r="F89" s="10"/>
      <c r="J89" s="10"/>
      <c r="K89" s="15"/>
      <c r="M89" s="54" t="s">
        <v>29</v>
      </c>
      <c r="N89" s="61">
        <v>35756</v>
      </c>
      <c r="O89" s="35">
        <v>80377</v>
      </c>
      <c r="P89" s="61">
        <v>370</v>
      </c>
      <c r="Q89" s="61">
        <v>799</v>
      </c>
      <c r="R89" s="61">
        <v>11356</v>
      </c>
      <c r="S89" s="61">
        <v>24911</v>
      </c>
      <c r="T89" s="35">
        <v>10172</v>
      </c>
      <c r="U89" s="35">
        <v>22842</v>
      </c>
      <c r="V89" s="61">
        <v>6041</v>
      </c>
      <c r="W89" s="35">
        <v>14570</v>
      </c>
      <c r="X89" s="61">
        <v>3812</v>
      </c>
      <c r="Y89" s="61">
        <v>8637</v>
      </c>
      <c r="Z89" s="61">
        <v>3203</v>
      </c>
      <c r="AA89" s="61">
        <v>6516</v>
      </c>
      <c r="AB89" s="61">
        <v>762</v>
      </c>
      <c r="AC89" s="61">
        <v>2008</v>
      </c>
      <c r="AD89" s="61">
        <v>40</v>
      </c>
      <c r="AE89" s="61">
        <v>94</v>
      </c>
      <c r="AF89"/>
    </row>
    <row r="90" spans="1:32">
      <c r="A90" s="16"/>
      <c r="B90" s="10"/>
      <c r="E90" s="4"/>
      <c r="F90" s="10"/>
      <c r="J90" s="10"/>
      <c r="K90" s="15"/>
      <c r="M90" s="54" t="s">
        <v>30</v>
      </c>
      <c r="N90" s="61">
        <v>17976</v>
      </c>
      <c r="O90" s="35">
        <v>46275</v>
      </c>
      <c r="P90" s="61">
        <v>161</v>
      </c>
      <c r="Q90" s="61">
        <v>437</v>
      </c>
      <c r="R90" s="61">
        <v>5535</v>
      </c>
      <c r="S90" s="61">
        <v>13967</v>
      </c>
      <c r="T90" s="35">
        <v>5433</v>
      </c>
      <c r="U90" s="35">
        <v>13682</v>
      </c>
      <c r="V90" s="61">
        <v>3179</v>
      </c>
      <c r="W90" s="35">
        <v>8327</v>
      </c>
      <c r="X90" s="61">
        <v>1833</v>
      </c>
      <c r="Y90" s="61">
        <v>5058</v>
      </c>
      <c r="Z90" s="61">
        <v>1441</v>
      </c>
      <c r="AA90" s="61">
        <v>3610</v>
      </c>
      <c r="AB90" s="61">
        <v>375</v>
      </c>
      <c r="AC90" s="61">
        <v>1160</v>
      </c>
      <c r="AD90" s="61">
        <v>19</v>
      </c>
      <c r="AE90" s="61">
        <v>34</v>
      </c>
      <c r="AF90"/>
    </row>
    <row r="91" spans="1:32">
      <c r="A91" s="16"/>
      <c r="B91" s="10"/>
      <c r="E91" s="4"/>
      <c r="F91" s="10"/>
      <c r="J91" s="10"/>
      <c r="K91" s="15"/>
      <c r="M91" s="54" t="s">
        <v>22</v>
      </c>
      <c r="N91" s="61">
        <v>6163</v>
      </c>
      <c r="O91" s="35">
        <v>18979</v>
      </c>
      <c r="P91" s="61">
        <v>46</v>
      </c>
      <c r="Q91" s="61">
        <v>136</v>
      </c>
      <c r="R91" s="61">
        <v>1860</v>
      </c>
      <c r="S91" s="61">
        <v>5619</v>
      </c>
      <c r="T91" s="35">
        <v>1916</v>
      </c>
      <c r="U91" s="35">
        <v>5854</v>
      </c>
      <c r="V91" s="61">
        <v>1090</v>
      </c>
      <c r="W91" s="35">
        <v>3378</v>
      </c>
      <c r="X91" s="61">
        <v>628</v>
      </c>
      <c r="Y91" s="61">
        <v>2159</v>
      </c>
      <c r="Z91" s="61">
        <v>508</v>
      </c>
      <c r="AA91" s="61">
        <v>1406</v>
      </c>
      <c r="AB91" s="61">
        <v>113</v>
      </c>
      <c r="AC91" s="61">
        <v>415</v>
      </c>
      <c r="AD91" s="61">
        <v>2</v>
      </c>
      <c r="AE91" s="61">
        <v>12</v>
      </c>
      <c r="AF91"/>
    </row>
    <row r="92" spans="1:32">
      <c r="A92" s="16"/>
      <c r="B92" s="10"/>
      <c r="E92" s="4"/>
      <c r="F92" s="10"/>
      <c r="J92" s="10"/>
      <c r="K92" s="15"/>
      <c r="M92" s="55" t="s">
        <v>23</v>
      </c>
      <c r="N92" s="62">
        <v>1352</v>
      </c>
      <c r="O92" s="56">
        <v>4928</v>
      </c>
      <c r="P92" s="62">
        <v>10</v>
      </c>
      <c r="Q92" s="61">
        <v>38</v>
      </c>
      <c r="R92" s="62">
        <v>415</v>
      </c>
      <c r="S92" s="61">
        <v>1398</v>
      </c>
      <c r="T92" s="35">
        <v>411</v>
      </c>
      <c r="U92" s="35">
        <v>1583</v>
      </c>
      <c r="V92" s="62">
        <v>248</v>
      </c>
      <c r="W92" s="56">
        <v>831</v>
      </c>
      <c r="X92" s="61">
        <v>121</v>
      </c>
      <c r="Y92" s="61">
        <v>602</v>
      </c>
      <c r="Z92" s="61">
        <v>116</v>
      </c>
      <c r="AA92" s="61">
        <v>368</v>
      </c>
      <c r="AB92" s="61">
        <v>23</v>
      </c>
      <c r="AC92" s="61">
        <v>103</v>
      </c>
      <c r="AD92" s="61">
        <v>8</v>
      </c>
      <c r="AE92" s="61">
        <v>5</v>
      </c>
      <c r="AF92"/>
    </row>
    <row r="93" spans="1:32">
      <c r="A93" s="16"/>
      <c r="B93" s="10"/>
      <c r="E93" s="4"/>
      <c r="F93" s="10"/>
      <c r="J93" s="10"/>
      <c r="K93" s="15"/>
      <c r="M93" s="47">
        <v>36494</v>
      </c>
      <c r="N93" s="47"/>
      <c r="O93" s="47"/>
      <c r="P93" s="47"/>
      <c r="Q93" s="10"/>
      <c r="R93" s="10"/>
      <c r="S93" s="10"/>
      <c r="T93" s="10"/>
      <c r="U93" s="10"/>
      <c r="V93" s="10"/>
      <c r="W93" s="10"/>
      <c r="X93" s="47">
        <v>36494</v>
      </c>
      <c r="Y93" s="10"/>
      <c r="Z93" s="10"/>
      <c r="AA93" s="10"/>
      <c r="AB93" s="10"/>
      <c r="AC93" s="10"/>
      <c r="AD93" s="10"/>
      <c r="AE93" s="10"/>
      <c r="AF93"/>
    </row>
    <row r="94" spans="1:32">
      <c r="A94" s="16"/>
      <c r="B94" s="10"/>
      <c r="E94" s="4"/>
      <c r="F94" s="10"/>
      <c r="J94" s="10"/>
      <c r="K94" s="15"/>
      <c r="M94" s="344" t="s">
        <v>0</v>
      </c>
      <c r="N94" s="346" t="s">
        <v>40</v>
      </c>
      <c r="O94" s="347"/>
      <c r="P94" s="346" t="s">
        <v>3</v>
      </c>
      <c r="Q94" s="347"/>
      <c r="R94" s="346" t="s">
        <v>31</v>
      </c>
      <c r="S94" s="347"/>
      <c r="T94" s="346" t="s">
        <v>32</v>
      </c>
      <c r="U94" s="347"/>
      <c r="V94" s="346" t="s">
        <v>33</v>
      </c>
      <c r="W94" s="347"/>
      <c r="X94" s="346" t="s">
        <v>34</v>
      </c>
      <c r="Y94" s="347"/>
      <c r="Z94" s="346" t="s">
        <v>35</v>
      </c>
      <c r="AA94" s="347"/>
      <c r="AB94" s="346" t="s">
        <v>36</v>
      </c>
      <c r="AC94" s="347"/>
      <c r="AD94" s="346" t="s">
        <v>37</v>
      </c>
      <c r="AE94" s="347"/>
      <c r="AF94"/>
    </row>
    <row r="95" spans="1:32">
      <c r="A95" s="16"/>
      <c r="B95" s="10"/>
      <c r="E95" s="4"/>
      <c r="F95" s="10"/>
      <c r="J95" s="10"/>
      <c r="K95" s="15"/>
      <c r="M95" s="345"/>
      <c r="N95" s="58" t="s">
        <v>26</v>
      </c>
      <c r="O95" s="59" t="s">
        <v>27</v>
      </c>
      <c r="P95" s="58" t="s">
        <v>26</v>
      </c>
      <c r="Q95" s="59" t="s">
        <v>27</v>
      </c>
      <c r="R95" s="58" t="s">
        <v>26</v>
      </c>
      <c r="S95" s="59" t="s">
        <v>27</v>
      </c>
      <c r="T95" s="58" t="s">
        <v>26</v>
      </c>
      <c r="U95" s="59" t="s">
        <v>27</v>
      </c>
      <c r="V95" s="58" t="s">
        <v>26</v>
      </c>
      <c r="W95" s="59" t="s">
        <v>27</v>
      </c>
      <c r="X95" s="58" t="s">
        <v>26</v>
      </c>
      <c r="Y95" s="59" t="s">
        <v>27</v>
      </c>
      <c r="Z95" s="58" t="s">
        <v>26</v>
      </c>
      <c r="AA95" s="59" t="s">
        <v>27</v>
      </c>
      <c r="AB95" s="58" t="s">
        <v>26</v>
      </c>
      <c r="AC95" s="59" t="s">
        <v>27</v>
      </c>
      <c r="AD95" s="58" t="s">
        <v>26</v>
      </c>
      <c r="AE95" s="59" t="s">
        <v>27</v>
      </c>
      <c r="AF95"/>
    </row>
    <row r="96" spans="1:32">
      <c r="A96" s="43" t="s">
        <v>4</v>
      </c>
      <c r="B96" s="10"/>
      <c r="E96" s="9" t="s">
        <v>4</v>
      </c>
      <c r="F96" s="10"/>
      <c r="J96" s="10"/>
      <c r="K96" s="15"/>
      <c r="M96" s="54" t="s">
        <v>6</v>
      </c>
      <c r="N96" s="61">
        <v>245533</v>
      </c>
      <c r="O96" s="35">
        <v>229160</v>
      </c>
      <c r="P96" s="61">
        <v>5107</v>
      </c>
      <c r="Q96" s="61">
        <v>4845</v>
      </c>
      <c r="R96" s="61">
        <v>86130</v>
      </c>
      <c r="S96" s="61">
        <v>79687</v>
      </c>
      <c r="T96" s="35">
        <v>59616</v>
      </c>
      <c r="U96" s="35">
        <v>56258</v>
      </c>
      <c r="V96" s="61">
        <v>45583</v>
      </c>
      <c r="W96" s="35">
        <v>42573</v>
      </c>
      <c r="X96" s="61">
        <v>16462</v>
      </c>
      <c r="Y96" s="61">
        <v>15351</v>
      </c>
      <c r="Z96" s="61">
        <v>25240</v>
      </c>
      <c r="AA96" s="61">
        <v>23614</v>
      </c>
      <c r="AB96" s="61">
        <v>5090</v>
      </c>
      <c r="AC96" s="61">
        <v>4649</v>
      </c>
      <c r="AD96" s="61">
        <v>2305</v>
      </c>
      <c r="AE96" s="61">
        <v>2183</v>
      </c>
      <c r="AF96"/>
    </row>
    <row r="97" spans="1:32">
      <c r="A97" s="16"/>
      <c r="B97" s="10"/>
      <c r="E97" s="4"/>
      <c r="F97" s="10"/>
      <c r="J97" s="10"/>
      <c r="K97" s="15"/>
      <c r="M97" s="54" t="s">
        <v>7</v>
      </c>
      <c r="N97" s="61">
        <v>276628</v>
      </c>
      <c r="O97" s="35">
        <v>262162</v>
      </c>
      <c r="P97" s="61">
        <v>5672</v>
      </c>
      <c r="Q97" s="61">
        <v>5363</v>
      </c>
      <c r="R97" s="61">
        <v>96305</v>
      </c>
      <c r="S97" s="61">
        <v>91401</v>
      </c>
      <c r="T97" s="35">
        <v>66359</v>
      </c>
      <c r="U97" s="35">
        <v>62563</v>
      </c>
      <c r="V97" s="61">
        <v>50907</v>
      </c>
      <c r="W97" s="35">
        <v>48457</v>
      </c>
      <c r="X97" s="61">
        <v>19308</v>
      </c>
      <c r="Y97" s="61">
        <v>18493</v>
      </c>
      <c r="Z97" s="61">
        <v>29243</v>
      </c>
      <c r="AA97" s="61">
        <v>27606</v>
      </c>
      <c r="AB97" s="61">
        <v>6173</v>
      </c>
      <c r="AC97" s="61">
        <v>5819</v>
      </c>
      <c r="AD97" s="61">
        <v>2661</v>
      </c>
      <c r="AE97" s="61">
        <v>2460</v>
      </c>
      <c r="AF97"/>
    </row>
    <row r="98" spans="1:32">
      <c r="A98" s="16"/>
      <c r="B98" s="10"/>
      <c r="E98" s="4"/>
      <c r="F98" s="10"/>
      <c r="J98" s="10"/>
      <c r="K98" s="15"/>
      <c r="M98" s="54" t="s">
        <v>8</v>
      </c>
      <c r="N98" s="61">
        <v>310483</v>
      </c>
      <c r="O98" s="35">
        <v>294388</v>
      </c>
      <c r="P98" s="61">
        <v>6549</v>
      </c>
      <c r="Q98" s="61">
        <v>6231</v>
      </c>
      <c r="R98" s="61">
        <v>107066</v>
      </c>
      <c r="S98" s="61">
        <v>101400</v>
      </c>
      <c r="T98" s="35">
        <v>73954</v>
      </c>
      <c r="U98" s="35">
        <v>70400</v>
      </c>
      <c r="V98" s="61">
        <v>56781</v>
      </c>
      <c r="W98" s="35">
        <v>54043</v>
      </c>
      <c r="X98" s="61">
        <v>22559</v>
      </c>
      <c r="Y98" s="61">
        <v>21103</v>
      </c>
      <c r="Z98" s="61">
        <v>33291</v>
      </c>
      <c r="AA98" s="61">
        <v>31461</v>
      </c>
      <c r="AB98" s="61">
        <v>7504</v>
      </c>
      <c r="AC98" s="61">
        <v>7064</v>
      </c>
      <c r="AD98" s="61">
        <v>2779</v>
      </c>
      <c r="AE98" s="61">
        <v>2686</v>
      </c>
      <c r="AF98"/>
    </row>
    <row r="99" spans="1:32">
      <c r="A99" s="43" t="s">
        <v>4</v>
      </c>
      <c r="B99" s="10"/>
      <c r="E99" s="9" t="s">
        <v>4</v>
      </c>
      <c r="F99" s="10"/>
      <c r="J99" s="10"/>
      <c r="K99" s="15"/>
      <c r="M99" s="54" t="s">
        <v>9</v>
      </c>
      <c r="N99" s="61">
        <v>321434</v>
      </c>
      <c r="O99" s="35">
        <v>309010</v>
      </c>
      <c r="P99" s="61">
        <v>6834</v>
      </c>
      <c r="Q99" s="61">
        <v>6510</v>
      </c>
      <c r="R99" s="61">
        <v>110477</v>
      </c>
      <c r="S99" s="61">
        <v>105886</v>
      </c>
      <c r="T99" s="35">
        <v>75099</v>
      </c>
      <c r="U99" s="35">
        <v>73146</v>
      </c>
      <c r="V99" s="61">
        <v>58406</v>
      </c>
      <c r="W99" s="35">
        <v>55527</v>
      </c>
      <c r="X99" s="61">
        <v>24108</v>
      </c>
      <c r="Y99" s="61">
        <v>23212</v>
      </c>
      <c r="Z99" s="61">
        <v>35499</v>
      </c>
      <c r="AA99" s="61">
        <v>34117</v>
      </c>
      <c r="AB99" s="61">
        <v>8277</v>
      </c>
      <c r="AC99" s="61">
        <v>8057</v>
      </c>
      <c r="AD99" s="61">
        <v>2734</v>
      </c>
      <c r="AE99" s="61">
        <v>2555</v>
      </c>
      <c r="AF99"/>
    </row>
    <row r="100" spans="1:32">
      <c r="A100" s="16"/>
      <c r="B100" s="10"/>
      <c r="J100" s="10"/>
      <c r="K100" s="15"/>
      <c r="M100" s="54" t="s">
        <v>10</v>
      </c>
      <c r="N100" s="61">
        <v>201412</v>
      </c>
      <c r="O100" s="35">
        <v>217908</v>
      </c>
      <c r="P100" s="61">
        <v>3773</v>
      </c>
      <c r="Q100" s="61">
        <v>4307</v>
      </c>
      <c r="R100" s="61">
        <v>69442</v>
      </c>
      <c r="S100" s="61">
        <v>74449</v>
      </c>
      <c r="T100" s="35">
        <v>48198</v>
      </c>
      <c r="U100" s="35">
        <v>51475</v>
      </c>
      <c r="V100" s="61">
        <v>32685</v>
      </c>
      <c r="W100" s="35">
        <v>37024</v>
      </c>
      <c r="X100" s="61">
        <v>17470</v>
      </c>
      <c r="Y100" s="61">
        <v>18148</v>
      </c>
      <c r="Z100" s="61">
        <v>23426</v>
      </c>
      <c r="AA100" s="61">
        <v>25348</v>
      </c>
      <c r="AB100" s="61">
        <v>5019</v>
      </c>
      <c r="AC100" s="61">
        <v>5367</v>
      </c>
      <c r="AD100" s="61">
        <v>1399</v>
      </c>
      <c r="AE100" s="61">
        <v>1790</v>
      </c>
      <c r="AF100"/>
    </row>
    <row r="101" spans="1:32">
      <c r="A101" s="5"/>
      <c r="B101" s="4"/>
      <c r="C101" s="4"/>
      <c r="D101" s="4"/>
      <c r="E101" s="4"/>
      <c r="F101" s="4"/>
      <c r="G101" s="4"/>
      <c r="H101" s="4"/>
      <c r="I101" s="4"/>
      <c r="J101" s="4"/>
      <c r="K101" s="42"/>
      <c r="M101" s="54" t="s">
        <v>11</v>
      </c>
      <c r="N101" s="61">
        <v>156901</v>
      </c>
      <c r="O101" s="35">
        <v>199412</v>
      </c>
      <c r="P101" s="61">
        <v>3470</v>
      </c>
      <c r="Q101" s="61">
        <v>4567</v>
      </c>
      <c r="R101" s="61">
        <v>57571</v>
      </c>
      <c r="S101" s="61">
        <v>72287</v>
      </c>
      <c r="T101" s="35">
        <v>35877</v>
      </c>
      <c r="U101" s="35">
        <v>45833</v>
      </c>
      <c r="V101" s="61">
        <v>25781</v>
      </c>
      <c r="W101" s="35">
        <v>35202</v>
      </c>
      <c r="X101" s="61">
        <v>11555</v>
      </c>
      <c r="Y101" s="61">
        <v>13788</v>
      </c>
      <c r="Z101" s="61">
        <v>18281</v>
      </c>
      <c r="AA101" s="61">
        <v>21849</v>
      </c>
      <c r="AB101" s="61">
        <v>3032</v>
      </c>
      <c r="AC101" s="61">
        <v>3895</v>
      </c>
      <c r="AD101" s="61">
        <v>1334</v>
      </c>
      <c r="AE101" s="61">
        <v>1991</v>
      </c>
      <c r="AF101"/>
    </row>
    <row r="102" spans="1:32">
      <c r="A102" s="6"/>
      <c r="B102" s="7"/>
      <c r="C102" s="8"/>
      <c r="D102" s="7"/>
      <c r="E102" s="7"/>
      <c r="F102" s="7"/>
      <c r="G102" s="7"/>
      <c r="H102" s="7"/>
      <c r="I102" s="7"/>
      <c r="J102" s="7"/>
      <c r="K102" s="46"/>
      <c r="M102" s="54" t="s">
        <v>12</v>
      </c>
      <c r="N102" s="61">
        <v>271019</v>
      </c>
      <c r="O102" s="35">
        <v>325777</v>
      </c>
      <c r="P102" s="61">
        <v>5619</v>
      </c>
      <c r="Q102" s="61">
        <v>6911</v>
      </c>
      <c r="R102" s="61">
        <v>97958</v>
      </c>
      <c r="S102" s="61">
        <v>115793</v>
      </c>
      <c r="T102" s="35">
        <v>66386</v>
      </c>
      <c r="U102" s="35">
        <v>81393</v>
      </c>
      <c r="V102" s="61">
        <v>46587</v>
      </c>
      <c r="W102" s="35">
        <v>57582</v>
      </c>
      <c r="X102" s="61">
        <v>18561</v>
      </c>
      <c r="Y102" s="61">
        <v>21659</v>
      </c>
      <c r="Z102" s="61">
        <v>28306</v>
      </c>
      <c r="AA102" s="61">
        <v>32937</v>
      </c>
      <c r="AB102" s="61">
        <v>5244</v>
      </c>
      <c r="AC102" s="61">
        <v>6372</v>
      </c>
      <c r="AD102" s="61">
        <v>2358</v>
      </c>
      <c r="AE102" s="61">
        <v>3130</v>
      </c>
      <c r="AF102"/>
    </row>
    <row r="103" spans="1:32" ht="17.399999999999999">
      <c r="A103" s="184" t="s">
        <v>54</v>
      </c>
      <c r="B103" s="201"/>
      <c r="C103" s="183"/>
      <c r="D103" s="185"/>
      <c r="E103" s="185"/>
      <c r="F103" s="185"/>
      <c r="G103" s="185"/>
      <c r="H103" s="185"/>
      <c r="I103" s="184" t="s">
        <v>83</v>
      </c>
      <c r="J103" s="185"/>
      <c r="K103" s="185"/>
      <c r="M103" s="54" t="s">
        <v>13</v>
      </c>
      <c r="N103" s="61">
        <v>305981</v>
      </c>
      <c r="O103" s="35">
        <v>343950</v>
      </c>
      <c r="P103" s="61">
        <v>6195</v>
      </c>
      <c r="Q103" s="61">
        <v>7144</v>
      </c>
      <c r="R103" s="61">
        <v>107757</v>
      </c>
      <c r="S103" s="61">
        <v>119351</v>
      </c>
      <c r="T103" s="35">
        <v>76615</v>
      </c>
      <c r="U103" s="35">
        <v>86524</v>
      </c>
      <c r="V103" s="61">
        <v>52716</v>
      </c>
      <c r="W103" s="35">
        <v>60550</v>
      </c>
      <c r="X103" s="61">
        <v>21715</v>
      </c>
      <c r="Y103" s="61">
        <v>24444</v>
      </c>
      <c r="Z103" s="61">
        <v>32047</v>
      </c>
      <c r="AA103" s="61">
        <v>35423</v>
      </c>
      <c r="AB103" s="61">
        <v>6146</v>
      </c>
      <c r="AC103" s="61">
        <v>7394</v>
      </c>
      <c r="AD103" s="61">
        <v>2790</v>
      </c>
      <c r="AE103" s="61">
        <v>3120</v>
      </c>
      <c r="AF103"/>
    </row>
    <row r="104" spans="1:32">
      <c r="A104" s="11" t="s">
        <v>52</v>
      </c>
      <c r="C104" s="48" t="s">
        <v>39</v>
      </c>
      <c r="E104" s="14"/>
      <c r="F104" s="3"/>
      <c r="G104" s="3"/>
      <c r="H104" s="3"/>
      <c r="I104" s="3"/>
      <c r="J104" s="172"/>
      <c r="K104" s="49"/>
      <c r="M104" s="54" t="s">
        <v>14</v>
      </c>
      <c r="N104" s="61">
        <v>354984</v>
      </c>
      <c r="O104" s="35">
        <v>384209</v>
      </c>
      <c r="P104" s="61">
        <v>7104</v>
      </c>
      <c r="Q104" s="61">
        <v>8171</v>
      </c>
      <c r="R104" s="61">
        <v>123182</v>
      </c>
      <c r="S104" s="61">
        <v>131205</v>
      </c>
      <c r="T104" s="35">
        <v>86403</v>
      </c>
      <c r="U104" s="35">
        <v>93120</v>
      </c>
      <c r="V104" s="61">
        <v>62110</v>
      </c>
      <c r="W104" s="35">
        <v>69219</v>
      </c>
      <c r="X104" s="61">
        <v>26939</v>
      </c>
      <c r="Y104" s="61">
        <v>29621</v>
      </c>
      <c r="Z104" s="61">
        <v>37690</v>
      </c>
      <c r="AA104" s="61">
        <v>40081</v>
      </c>
      <c r="AB104" s="61">
        <v>8372</v>
      </c>
      <c r="AC104" s="61">
        <v>9395</v>
      </c>
      <c r="AD104" s="61">
        <v>3184</v>
      </c>
      <c r="AE104" s="61">
        <v>3397</v>
      </c>
      <c r="AF104"/>
    </row>
    <row r="105" spans="1:32">
      <c r="A105" s="16"/>
      <c r="B105" s="4"/>
      <c r="C105" s="4"/>
      <c r="D105" s="4"/>
      <c r="E105" s="4"/>
      <c r="F105" s="4"/>
      <c r="G105" s="4"/>
      <c r="H105" s="4"/>
      <c r="I105" s="4"/>
      <c r="J105" s="4"/>
      <c r="K105" s="42"/>
      <c r="M105" s="54" t="s">
        <v>15</v>
      </c>
      <c r="N105" s="61">
        <v>360659</v>
      </c>
      <c r="O105" s="35">
        <v>388575</v>
      </c>
      <c r="P105" s="61">
        <v>7398</v>
      </c>
      <c r="Q105" s="61">
        <v>8256</v>
      </c>
      <c r="R105" s="61">
        <v>122368</v>
      </c>
      <c r="S105" s="61">
        <v>130618</v>
      </c>
      <c r="T105" s="35">
        <v>87028</v>
      </c>
      <c r="U105" s="35">
        <v>93491</v>
      </c>
      <c r="V105" s="61">
        <v>63543</v>
      </c>
      <c r="W105" s="35">
        <v>69783</v>
      </c>
      <c r="X105" s="61">
        <v>29057</v>
      </c>
      <c r="Y105" s="61">
        <v>31542</v>
      </c>
      <c r="Z105" s="61">
        <v>39037</v>
      </c>
      <c r="AA105" s="61">
        <v>41765</v>
      </c>
      <c r="AB105" s="61">
        <v>9146</v>
      </c>
      <c r="AC105" s="61">
        <v>9907</v>
      </c>
      <c r="AD105" s="61">
        <v>3082</v>
      </c>
      <c r="AE105" s="61">
        <v>3213</v>
      </c>
      <c r="AF105"/>
    </row>
    <row r="106" spans="1:32">
      <c r="A106" s="16" t="s">
        <v>4</v>
      </c>
      <c r="B106" s="4" t="s">
        <v>4</v>
      </c>
      <c r="C106" s="4" t="s">
        <v>4</v>
      </c>
      <c r="D106" s="4" t="s">
        <v>4</v>
      </c>
      <c r="E106" s="4" t="s">
        <v>4</v>
      </c>
      <c r="F106" s="4" t="s">
        <v>4</v>
      </c>
      <c r="G106" s="4" t="s">
        <v>4</v>
      </c>
      <c r="H106" s="4" t="s">
        <v>4</v>
      </c>
      <c r="I106" s="4"/>
      <c r="J106" s="4"/>
      <c r="K106" s="42"/>
      <c r="M106" s="54" t="s">
        <v>16</v>
      </c>
      <c r="N106" s="61">
        <v>361605</v>
      </c>
      <c r="O106" s="35">
        <v>381574</v>
      </c>
      <c r="P106" s="61">
        <v>7607</v>
      </c>
      <c r="Q106" s="61">
        <v>8040</v>
      </c>
      <c r="R106" s="61">
        <v>121000</v>
      </c>
      <c r="S106" s="61">
        <v>126685</v>
      </c>
      <c r="T106" s="35">
        <v>85760</v>
      </c>
      <c r="U106" s="35">
        <v>91773</v>
      </c>
      <c r="V106" s="61">
        <v>65385</v>
      </c>
      <c r="W106" s="35">
        <v>69293</v>
      </c>
      <c r="X106" s="61">
        <v>29991</v>
      </c>
      <c r="Y106" s="61">
        <v>32337</v>
      </c>
      <c r="Z106" s="61">
        <v>39432</v>
      </c>
      <c r="AA106" s="61">
        <v>40565</v>
      </c>
      <c r="AB106" s="61">
        <v>9290</v>
      </c>
      <c r="AC106" s="61">
        <v>9908</v>
      </c>
      <c r="AD106" s="61">
        <v>3140</v>
      </c>
      <c r="AE106" s="61">
        <v>2973</v>
      </c>
      <c r="AF106"/>
    </row>
    <row r="107" spans="1:32" ht="12.75" customHeight="1">
      <c r="A107" s="16" t="s">
        <v>4</v>
      </c>
      <c r="B107" s="4" t="s">
        <v>4</v>
      </c>
      <c r="C107" s="4" t="s">
        <v>4</v>
      </c>
      <c r="E107" s="4" t="s">
        <v>4</v>
      </c>
      <c r="F107" s="4" t="s">
        <v>4</v>
      </c>
      <c r="G107" s="4" t="s">
        <v>4</v>
      </c>
      <c r="I107" s="4"/>
      <c r="J107" s="4"/>
      <c r="K107" s="41" t="s">
        <v>4</v>
      </c>
      <c r="M107" s="54" t="s">
        <v>17</v>
      </c>
      <c r="N107" s="61">
        <v>335228</v>
      </c>
      <c r="O107" s="35">
        <v>336332</v>
      </c>
      <c r="P107" s="61">
        <v>6207</v>
      </c>
      <c r="Q107" s="61">
        <v>6169</v>
      </c>
      <c r="R107" s="61">
        <v>113491</v>
      </c>
      <c r="S107" s="61">
        <v>113133</v>
      </c>
      <c r="T107" s="35">
        <v>79316</v>
      </c>
      <c r="U107" s="35">
        <v>81070</v>
      </c>
      <c r="V107" s="61">
        <v>61651</v>
      </c>
      <c r="W107" s="35">
        <v>61891</v>
      </c>
      <c r="X107" s="61">
        <v>28329</v>
      </c>
      <c r="Y107" s="61">
        <v>29101</v>
      </c>
      <c r="Z107" s="61">
        <v>35335</v>
      </c>
      <c r="AA107" s="61">
        <v>34125</v>
      </c>
      <c r="AB107" s="61">
        <v>8357</v>
      </c>
      <c r="AC107" s="61">
        <v>8731</v>
      </c>
      <c r="AD107" s="61">
        <v>2542</v>
      </c>
      <c r="AE107" s="61">
        <v>2112</v>
      </c>
      <c r="AF107"/>
    </row>
    <row r="108" spans="1:32">
      <c r="A108" s="16" t="s">
        <v>4</v>
      </c>
      <c r="B108" s="4" t="s">
        <v>4</v>
      </c>
      <c r="C108" s="4" t="s">
        <v>4</v>
      </c>
      <c r="D108" s="4" t="s">
        <v>4</v>
      </c>
      <c r="E108" s="4" t="s">
        <v>4</v>
      </c>
      <c r="F108" s="4" t="s">
        <v>4</v>
      </c>
      <c r="G108" s="4" t="s">
        <v>4</v>
      </c>
      <c r="H108" s="4" t="s">
        <v>4</v>
      </c>
      <c r="I108" s="4"/>
      <c r="J108" s="4"/>
      <c r="K108" s="42"/>
      <c r="M108" s="54" t="s">
        <v>18</v>
      </c>
      <c r="N108" s="61">
        <v>236291</v>
      </c>
      <c r="O108" s="35">
        <v>229578</v>
      </c>
      <c r="P108" s="61">
        <v>3742</v>
      </c>
      <c r="Q108" s="61">
        <v>3615</v>
      </c>
      <c r="R108" s="61">
        <v>80085</v>
      </c>
      <c r="S108" s="61">
        <v>76878</v>
      </c>
      <c r="T108" s="35">
        <v>57114</v>
      </c>
      <c r="U108" s="35">
        <v>55859</v>
      </c>
      <c r="V108" s="61">
        <v>43523</v>
      </c>
      <c r="W108" s="35">
        <v>43359</v>
      </c>
      <c r="X108" s="61">
        <v>19716</v>
      </c>
      <c r="Y108" s="61">
        <v>19512</v>
      </c>
      <c r="Z108" s="61">
        <v>24346</v>
      </c>
      <c r="AA108" s="61">
        <v>23070</v>
      </c>
      <c r="AB108" s="61">
        <v>6297</v>
      </c>
      <c r="AC108" s="61">
        <v>6188</v>
      </c>
      <c r="AD108" s="61">
        <v>1468</v>
      </c>
      <c r="AE108" s="61">
        <v>1097</v>
      </c>
      <c r="AF108"/>
    </row>
    <row r="109" spans="1:32" ht="12.9" customHeight="1">
      <c r="A109" s="16"/>
      <c r="B109" s="10"/>
      <c r="E109" s="4"/>
      <c r="F109" s="10"/>
      <c r="J109" s="10"/>
      <c r="K109" s="15"/>
      <c r="M109" s="54" t="s">
        <v>19</v>
      </c>
      <c r="N109" s="61">
        <v>168223</v>
      </c>
      <c r="O109" s="35">
        <v>169742</v>
      </c>
      <c r="P109" s="61">
        <v>2320</v>
      </c>
      <c r="Q109" s="61">
        <v>2286</v>
      </c>
      <c r="R109" s="61">
        <v>56943</v>
      </c>
      <c r="S109" s="61">
        <v>56372</v>
      </c>
      <c r="T109" s="35">
        <v>41168</v>
      </c>
      <c r="U109" s="35">
        <v>42760</v>
      </c>
      <c r="V109" s="61">
        <v>31057</v>
      </c>
      <c r="W109" s="35">
        <v>31513</v>
      </c>
      <c r="X109" s="61">
        <v>14444</v>
      </c>
      <c r="Y109" s="61">
        <v>14677</v>
      </c>
      <c r="Z109" s="61">
        <v>17126</v>
      </c>
      <c r="AA109" s="61">
        <v>16911</v>
      </c>
      <c r="AB109" s="61">
        <v>4512</v>
      </c>
      <c r="AC109" s="61">
        <v>4754</v>
      </c>
      <c r="AD109" s="61">
        <v>653</v>
      </c>
      <c r="AE109" s="61">
        <v>469</v>
      </c>
      <c r="AF109"/>
    </row>
    <row r="110" spans="1:32">
      <c r="A110" s="43" t="s">
        <v>4</v>
      </c>
      <c r="B110" s="10"/>
      <c r="E110" s="9" t="s">
        <v>4</v>
      </c>
      <c r="F110" s="10"/>
      <c r="J110" s="10"/>
      <c r="K110" s="15"/>
      <c r="M110" s="54" t="s">
        <v>20</v>
      </c>
      <c r="N110" s="61">
        <v>128966</v>
      </c>
      <c r="O110" s="35">
        <v>140279</v>
      </c>
      <c r="P110" s="61">
        <v>1595</v>
      </c>
      <c r="Q110" s="61">
        <v>1763</v>
      </c>
      <c r="R110" s="61">
        <v>42802</v>
      </c>
      <c r="S110" s="61">
        <v>45490</v>
      </c>
      <c r="T110" s="35">
        <v>33359</v>
      </c>
      <c r="U110" s="35">
        <v>37073</v>
      </c>
      <c r="V110" s="61">
        <v>23209</v>
      </c>
      <c r="W110" s="35">
        <v>25653</v>
      </c>
      <c r="X110" s="61">
        <v>11452</v>
      </c>
      <c r="Y110" s="61">
        <v>12868</v>
      </c>
      <c r="Z110" s="61">
        <v>12549</v>
      </c>
      <c r="AA110" s="61">
        <v>13251</v>
      </c>
      <c r="AB110" s="61">
        <v>3678</v>
      </c>
      <c r="AC110" s="61">
        <v>3899</v>
      </c>
      <c r="AD110" s="61">
        <v>322</v>
      </c>
      <c r="AE110" s="61">
        <v>282</v>
      </c>
      <c r="AF110"/>
    </row>
    <row r="111" spans="1:32">
      <c r="A111" s="16"/>
      <c r="B111" s="10"/>
      <c r="E111" s="4"/>
      <c r="F111" s="10"/>
      <c r="J111" s="10"/>
      <c r="K111" s="15"/>
      <c r="M111" s="54" t="s">
        <v>21</v>
      </c>
      <c r="N111" s="61">
        <v>92105</v>
      </c>
      <c r="O111" s="35">
        <v>121598</v>
      </c>
      <c r="P111" s="61">
        <v>1021</v>
      </c>
      <c r="Q111" s="61">
        <v>1371</v>
      </c>
      <c r="R111" s="61">
        <v>30513</v>
      </c>
      <c r="S111" s="61">
        <v>38962</v>
      </c>
      <c r="T111" s="35">
        <v>24654</v>
      </c>
      <c r="U111" s="35">
        <v>33438</v>
      </c>
      <c r="V111" s="61">
        <v>16285</v>
      </c>
      <c r="W111" s="35">
        <v>21866</v>
      </c>
      <c r="X111" s="61">
        <v>8683</v>
      </c>
      <c r="Y111" s="61">
        <v>12084</v>
      </c>
      <c r="Z111" s="61">
        <v>8433</v>
      </c>
      <c r="AA111" s="61">
        <v>10492</v>
      </c>
      <c r="AB111" s="61">
        <v>2346</v>
      </c>
      <c r="AC111" s="61">
        <v>3216</v>
      </c>
      <c r="AD111" s="61">
        <v>170</v>
      </c>
      <c r="AE111" s="61">
        <v>169</v>
      </c>
      <c r="AF111"/>
    </row>
    <row r="112" spans="1:32">
      <c r="A112" s="16"/>
      <c r="B112" s="10"/>
      <c r="E112" s="4"/>
      <c r="F112" s="10"/>
      <c r="J112" s="10"/>
      <c r="K112" s="15"/>
      <c r="M112" s="54" t="s">
        <v>29</v>
      </c>
      <c r="N112" s="61">
        <v>37917</v>
      </c>
      <c r="O112" s="35">
        <v>83814</v>
      </c>
      <c r="P112" s="61">
        <v>385</v>
      </c>
      <c r="Q112" s="61">
        <v>853</v>
      </c>
      <c r="R112" s="61">
        <v>12166</v>
      </c>
      <c r="S112" s="61">
        <v>26295</v>
      </c>
      <c r="T112" s="35">
        <v>10667</v>
      </c>
      <c r="U112" s="35">
        <v>23604</v>
      </c>
      <c r="V112" s="61">
        <v>6475</v>
      </c>
      <c r="W112" s="35">
        <v>15058</v>
      </c>
      <c r="X112" s="61">
        <v>3890</v>
      </c>
      <c r="Y112" s="61">
        <v>8835</v>
      </c>
      <c r="Z112" s="61">
        <v>3450</v>
      </c>
      <c r="AA112" s="61">
        <v>6961</v>
      </c>
      <c r="AB112" s="61">
        <v>839</v>
      </c>
      <c r="AC112" s="61">
        <v>2121</v>
      </c>
      <c r="AD112" s="61">
        <v>45</v>
      </c>
      <c r="AE112" s="61">
        <v>87</v>
      </c>
      <c r="AF112"/>
    </row>
    <row r="113" spans="1:51">
      <c r="A113" s="16"/>
      <c r="B113" s="10"/>
      <c r="E113" s="4"/>
      <c r="F113" s="10"/>
      <c r="J113" s="10"/>
      <c r="K113" s="15"/>
      <c r="M113" s="54" t="s">
        <v>30</v>
      </c>
      <c r="N113" s="61">
        <v>17731</v>
      </c>
      <c r="O113" s="35">
        <v>46506</v>
      </c>
      <c r="P113" s="61">
        <v>160</v>
      </c>
      <c r="Q113" s="61">
        <v>422</v>
      </c>
      <c r="R113" s="61">
        <v>5558</v>
      </c>
      <c r="S113" s="61">
        <v>14226</v>
      </c>
      <c r="T113" s="35">
        <v>5243</v>
      </c>
      <c r="U113" s="35">
        <v>13558</v>
      </c>
      <c r="V113" s="61">
        <v>3121</v>
      </c>
      <c r="W113" s="35">
        <v>8486</v>
      </c>
      <c r="X113" s="61">
        <v>1788</v>
      </c>
      <c r="Y113" s="61">
        <v>4971</v>
      </c>
      <c r="Z113" s="61">
        <v>1469</v>
      </c>
      <c r="AA113" s="61">
        <v>3629</v>
      </c>
      <c r="AB113" s="61">
        <v>371</v>
      </c>
      <c r="AC113" s="61">
        <v>1170</v>
      </c>
      <c r="AD113" s="61">
        <v>21</v>
      </c>
      <c r="AE113" s="61">
        <v>44</v>
      </c>
      <c r="AF113"/>
    </row>
    <row r="114" spans="1:51">
      <c r="A114" s="16"/>
      <c r="B114" s="10"/>
      <c r="E114" s="4"/>
      <c r="F114" s="10"/>
      <c r="J114" s="10"/>
      <c r="K114" s="15"/>
      <c r="M114" s="54" t="s">
        <v>22</v>
      </c>
      <c r="N114" s="61">
        <v>6501</v>
      </c>
      <c r="O114" s="35">
        <v>19704</v>
      </c>
      <c r="P114" s="61">
        <v>45</v>
      </c>
      <c r="Q114" s="61">
        <v>152</v>
      </c>
      <c r="R114" s="61">
        <v>1996</v>
      </c>
      <c r="S114" s="61">
        <v>5854</v>
      </c>
      <c r="T114" s="35">
        <v>1998</v>
      </c>
      <c r="U114" s="35">
        <v>5861</v>
      </c>
      <c r="V114" s="61">
        <v>1139</v>
      </c>
      <c r="W114" s="35">
        <v>3591</v>
      </c>
      <c r="X114" s="61">
        <v>666</v>
      </c>
      <c r="Y114" s="61">
        <v>2226</v>
      </c>
      <c r="Z114" s="61">
        <v>531</v>
      </c>
      <c r="AA114" s="61">
        <v>1547</v>
      </c>
      <c r="AB114" s="61">
        <v>122</v>
      </c>
      <c r="AC114" s="61">
        <v>458</v>
      </c>
      <c r="AD114" s="61">
        <v>4</v>
      </c>
      <c r="AE114" s="61">
        <v>15</v>
      </c>
      <c r="AF114"/>
    </row>
    <row r="115" spans="1:51">
      <c r="A115" s="16"/>
      <c r="B115" s="10"/>
      <c r="E115" s="4"/>
      <c r="F115" s="10"/>
      <c r="J115" s="10"/>
      <c r="K115" s="15"/>
      <c r="M115" s="55" t="s">
        <v>23</v>
      </c>
      <c r="N115" s="62">
        <v>1408</v>
      </c>
      <c r="O115" s="56">
        <v>5011</v>
      </c>
      <c r="P115" s="62">
        <v>7</v>
      </c>
      <c r="Q115" s="61">
        <v>39</v>
      </c>
      <c r="R115" s="62">
        <v>423</v>
      </c>
      <c r="S115" s="61">
        <v>1476</v>
      </c>
      <c r="T115" s="35">
        <v>448</v>
      </c>
      <c r="U115" s="35">
        <v>1565</v>
      </c>
      <c r="V115" s="62">
        <v>265</v>
      </c>
      <c r="W115" s="35">
        <v>882</v>
      </c>
      <c r="X115" s="61">
        <v>109</v>
      </c>
      <c r="Y115" s="61">
        <v>562</v>
      </c>
      <c r="Z115" s="61">
        <v>123</v>
      </c>
      <c r="AA115" s="61">
        <v>380</v>
      </c>
      <c r="AB115" s="61">
        <v>27</v>
      </c>
      <c r="AC115" s="61">
        <v>104</v>
      </c>
      <c r="AD115" s="61">
        <v>6</v>
      </c>
      <c r="AE115" s="61">
        <v>3</v>
      </c>
      <c r="AF115"/>
    </row>
    <row r="116" spans="1:51">
      <c r="A116" s="16"/>
      <c r="B116" s="10"/>
      <c r="E116" s="4"/>
      <c r="F116" s="10"/>
      <c r="J116" s="10"/>
      <c r="K116" s="15"/>
      <c r="M116" s="47">
        <v>36860</v>
      </c>
      <c r="N116" s="47"/>
      <c r="O116" s="47"/>
      <c r="P116" s="47"/>
      <c r="Q116" s="10"/>
      <c r="R116" s="10"/>
      <c r="S116" s="10"/>
      <c r="T116" s="10"/>
      <c r="U116" s="10"/>
      <c r="V116" s="10"/>
      <c r="W116" s="10"/>
      <c r="X116" s="47">
        <v>36860</v>
      </c>
      <c r="Y116" s="10"/>
      <c r="Z116" s="10"/>
      <c r="AA116" s="10"/>
      <c r="AB116" s="10"/>
      <c r="AC116" s="10"/>
      <c r="AD116" s="10"/>
      <c r="AE116" s="10"/>
      <c r="AF116"/>
      <c r="AG116" s="47">
        <v>36860</v>
      </c>
      <c r="AH116" s="47"/>
      <c r="AI116" s="47"/>
      <c r="AJ116" s="47"/>
      <c r="AK116" s="10"/>
      <c r="AL116" s="10"/>
      <c r="AM116" s="10"/>
      <c r="AN116" s="10"/>
      <c r="AO116" s="10"/>
      <c r="AP116" s="10"/>
      <c r="AQ116" s="10"/>
      <c r="AR116" s="47">
        <v>36860</v>
      </c>
      <c r="AS116" s="10"/>
      <c r="AT116" s="10"/>
      <c r="AU116" s="10"/>
      <c r="AV116" s="10"/>
      <c r="AW116" s="10"/>
      <c r="AX116" s="10"/>
      <c r="AY116" s="10"/>
    </row>
    <row r="117" spans="1:51" ht="12.75" customHeight="1">
      <c r="A117" s="16"/>
      <c r="B117" s="10"/>
      <c r="E117" s="4"/>
      <c r="F117" s="10"/>
      <c r="J117" s="10"/>
      <c r="K117" s="15"/>
      <c r="M117" s="344" t="s">
        <v>0</v>
      </c>
      <c r="N117" s="346" t="s">
        <v>40</v>
      </c>
      <c r="O117" s="347"/>
      <c r="P117" s="346" t="s">
        <v>3</v>
      </c>
      <c r="Q117" s="347"/>
      <c r="R117" s="346" t="s">
        <v>31</v>
      </c>
      <c r="S117" s="347"/>
      <c r="T117" s="346" t="s">
        <v>32</v>
      </c>
      <c r="U117" s="347"/>
      <c r="V117" s="346" t="s">
        <v>33</v>
      </c>
      <c r="W117" s="347"/>
      <c r="X117" s="346" t="s">
        <v>34</v>
      </c>
      <c r="Y117" s="347"/>
      <c r="Z117" s="346" t="s">
        <v>35</v>
      </c>
      <c r="AA117" s="347"/>
      <c r="AB117" s="346" t="s">
        <v>36</v>
      </c>
      <c r="AC117" s="347"/>
      <c r="AD117" s="346" t="s">
        <v>37</v>
      </c>
      <c r="AE117" s="347"/>
      <c r="AF117"/>
      <c r="AG117" s="344" t="s">
        <v>0</v>
      </c>
      <c r="AH117" s="346" t="s">
        <v>40</v>
      </c>
      <c r="AI117" s="347"/>
      <c r="AJ117" s="346" t="s">
        <v>3</v>
      </c>
      <c r="AK117" s="347"/>
      <c r="AL117" s="346" t="s">
        <v>31</v>
      </c>
      <c r="AM117" s="347"/>
      <c r="AN117" s="346" t="s">
        <v>32</v>
      </c>
      <c r="AO117" s="347"/>
      <c r="AP117" s="346" t="s">
        <v>33</v>
      </c>
      <c r="AQ117" s="347"/>
      <c r="AR117" s="346" t="s">
        <v>34</v>
      </c>
      <c r="AS117" s="347"/>
      <c r="AT117" s="346" t="s">
        <v>35</v>
      </c>
      <c r="AU117" s="347"/>
      <c r="AV117" s="346" t="s">
        <v>36</v>
      </c>
      <c r="AW117" s="347"/>
      <c r="AX117" s="346" t="s">
        <v>37</v>
      </c>
      <c r="AY117" s="347"/>
    </row>
    <row r="118" spans="1:51">
      <c r="A118" s="16"/>
      <c r="B118" s="10"/>
      <c r="E118" s="4"/>
      <c r="F118" s="10"/>
      <c r="J118" s="10"/>
      <c r="K118" s="15"/>
      <c r="M118" s="345"/>
      <c r="N118" s="58" t="s">
        <v>26</v>
      </c>
      <c r="O118" s="59" t="s">
        <v>27</v>
      </c>
      <c r="P118" s="58" t="s">
        <v>26</v>
      </c>
      <c r="Q118" s="59" t="s">
        <v>27</v>
      </c>
      <c r="R118" s="58" t="s">
        <v>26</v>
      </c>
      <c r="S118" s="59" t="s">
        <v>27</v>
      </c>
      <c r="T118" s="58" t="s">
        <v>26</v>
      </c>
      <c r="U118" s="59" t="s">
        <v>27</v>
      </c>
      <c r="V118" s="58" t="s">
        <v>26</v>
      </c>
      <c r="W118" s="59" t="s">
        <v>27</v>
      </c>
      <c r="X118" s="58" t="s">
        <v>26</v>
      </c>
      <c r="Y118" s="59" t="s">
        <v>27</v>
      </c>
      <c r="Z118" s="58" t="s">
        <v>26</v>
      </c>
      <c r="AA118" s="59" t="s">
        <v>27</v>
      </c>
      <c r="AB118" s="58" t="s">
        <v>26</v>
      </c>
      <c r="AC118" s="59" t="s">
        <v>27</v>
      </c>
      <c r="AD118" s="58" t="s">
        <v>26</v>
      </c>
      <c r="AE118" s="59" t="s">
        <v>27</v>
      </c>
      <c r="AG118" s="345"/>
      <c r="AH118" s="58" t="s">
        <v>26</v>
      </c>
      <c r="AI118" s="59" t="s">
        <v>27</v>
      </c>
      <c r="AJ118" s="58" t="s">
        <v>26</v>
      </c>
      <c r="AK118" s="59" t="s">
        <v>27</v>
      </c>
      <c r="AL118" s="58" t="s">
        <v>26</v>
      </c>
      <c r="AM118" s="59" t="s">
        <v>27</v>
      </c>
      <c r="AN118" s="58" t="s">
        <v>26</v>
      </c>
      <c r="AO118" s="59" t="s">
        <v>27</v>
      </c>
      <c r="AP118" s="58" t="s">
        <v>26</v>
      </c>
      <c r="AQ118" s="59" t="s">
        <v>27</v>
      </c>
      <c r="AR118" s="58" t="s">
        <v>26</v>
      </c>
      <c r="AS118" s="59" t="s">
        <v>27</v>
      </c>
      <c r="AT118" s="58" t="s">
        <v>26</v>
      </c>
      <c r="AU118" s="59" t="s">
        <v>27</v>
      </c>
      <c r="AV118" s="58" t="s">
        <v>26</v>
      </c>
      <c r="AW118" s="59" t="s">
        <v>27</v>
      </c>
      <c r="AX118" s="58" t="s">
        <v>26</v>
      </c>
      <c r="AY118" s="59" t="s">
        <v>27</v>
      </c>
    </row>
    <row r="119" spans="1:51">
      <c r="A119" s="43" t="s">
        <v>4</v>
      </c>
      <c r="B119" s="10"/>
      <c r="E119" s="9" t="s">
        <v>4</v>
      </c>
      <c r="F119" s="10"/>
      <c r="J119" s="10"/>
      <c r="K119" s="15"/>
      <c r="M119" s="54" t="s">
        <v>6</v>
      </c>
      <c r="N119" s="61">
        <v>245326</v>
      </c>
      <c r="O119" s="35">
        <v>229290</v>
      </c>
      <c r="P119" s="61">
        <v>4717</v>
      </c>
      <c r="Q119" s="61">
        <v>4308</v>
      </c>
      <c r="R119" s="61">
        <v>86289</v>
      </c>
      <c r="S119" s="61">
        <v>80001</v>
      </c>
      <c r="T119" s="35">
        <v>59474</v>
      </c>
      <c r="U119" s="35">
        <v>56243</v>
      </c>
      <c r="V119" s="61">
        <v>45838</v>
      </c>
      <c r="W119" s="35">
        <v>42990</v>
      </c>
      <c r="X119" s="61">
        <v>16205</v>
      </c>
      <c r="Y119" s="61">
        <v>15214</v>
      </c>
      <c r="Z119" s="61">
        <v>25585</v>
      </c>
      <c r="AA119" s="61">
        <v>23924</v>
      </c>
      <c r="AB119" s="61">
        <v>4956</v>
      </c>
      <c r="AC119" s="61">
        <v>4428</v>
      </c>
      <c r="AD119" s="61">
        <v>2262</v>
      </c>
      <c r="AE119" s="61">
        <v>2182</v>
      </c>
      <c r="AG119" s="54" t="s">
        <v>6</v>
      </c>
      <c r="AH119" s="61">
        <v>245326</v>
      </c>
      <c r="AI119" s="35">
        <v>229290</v>
      </c>
      <c r="AJ119" s="61">
        <v>4717</v>
      </c>
      <c r="AK119" s="61">
        <v>4308</v>
      </c>
      <c r="AL119" s="61">
        <v>86289</v>
      </c>
      <c r="AM119" s="61">
        <v>80001</v>
      </c>
      <c r="AN119" s="35">
        <v>59474</v>
      </c>
      <c r="AO119" s="35">
        <v>56243</v>
      </c>
      <c r="AP119" s="61">
        <v>45838</v>
      </c>
      <c r="AQ119" s="35">
        <v>42990</v>
      </c>
      <c r="AR119" s="61">
        <v>16205</v>
      </c>
      <c r="AS119" s="61">
        <v>15214</v>
      </c>
      <c r="AT119" s="61">
        <v>25585</v>
      </c>
      <c r="AU119" s="61">
        <v>23924</v>
      </c>
      <c r="AV119" s="61">
        <v>4956</v>
      </c>
      <c r="AW119" s="61">
        <v>4428</v>
      </c>
      <c r="AX119" s="61">
        <v>2262</v>
      </c>
      <c r="AY119" s="61">
        <v>2182</v>
      </c>
    </row>
    <row r="120" spans="1:51">
      <c r="A120" s="16"/>
      <c r="B120" s="10"/>
      <c r="E120" s="4"/>
      <c r="F120" s="10"/>
      <c r="J120" s="10"/>
      <c r="K120" s="15"/>
      <c r="M120" s="54" t="s">
        <v>7</v>
      </c>
      <c r="N120" s="61">
        <v>271016</v>
      </c>
      <c r="O120" s="35">
        <v>256076</v>
      </c>
      <c r="P120" s="61">
        <v>5286</v>
      </c>
      <c r="Q120" s="61">
        <v>5087</v>
      </c>
      <c r="R120" s="61">
        <v>94430</v>
      </c>
      <c r="S120" s="61">
        <v>89213</v>
      </c>
      <c r="T120" s="35">
        <v>64646</v>
      </c>
      <c r="U120" s="35">
        <v>60803</v>
      </c>
      <c r="V120" s="61">
        <v>50479</v>
      </c>
      <c r="W120" s="35">
        <v>47916</v>
      </c>
      <c r="X120" s="61">
        <v>18751</v>
      </c>
      <c r="Y120" s="61">
        <v>17895</v>
      </c>
      <c r="Z120" s="61">
        <v>28961</v>
      </c>
      <c r="AA120" s="61">
        <v>27194</v>
      </c>
      <c r="AB120" s="61">
        <v>5881</v>
      </c>
      <c r="AC120" s="61">
        <v>5637</v>
      </c>
      <c r="AD120" s="61">
        <v>2582</v>
      </c>
      <c r="AE120" s="61">
        <v>2331</v>
      </c>
      <c r="AG120" s="54" t="s">
        <v>7</v>
      </c>
      <c r="AH120" s="61">
        <v>271016</v>
      </c>
      <c r="AI120" s="35">
        <v>256076</v>
      </c>
      <c r="AJ120" s="61">
        <v>5286</v>
      </c>
      <c r="AK120" s="61">
        <v>5087</v>
      </c>
      <c r="AL120" s="61">
        <v>94430</v>
      </c>
      <c r="AM120" s="61">
        <v>89213</v>
      </c>
      <c r="AN120" s="35">
        <v>64646</v>
      </c>
      <c r="AO120" s="35">
        <v>60803</v>
      </c>
      <c r="AP120" s="61">
        <v>50479</v>
      </c>
      <c r="AQ120" s="35">
        <v>47916</v>
      </c>
      <c r="AR120" s="61">
        <v>18751</v>
      </c>
      <c r="AS120" s="61">
        <v>17895</v>
      </c>
      <c r="AT120" s="61">
        <v>28961</v>
      </c>
      <c r="AU120" s="61">
        <v>27194</v>
      </c>
      <c r="AV120" s="61">
        <v>5881</v>
      </c>
      <c r="AW120" s="61">
        <v>5637</v>
      </c>
      <c r="AX120" s="61">
        <v>2582</v>
      </c>
      <c r="AY120" s="61">
        <v>2331</v>
      </c>
    </row>
    <row r="121" spans="1:51">
      <c r="A121" s="16"/>
      <c r="B121" s="10"/>
      <c r="E121" s="4"/>
      <c r="F121" s="10"/>
      <c r="J121" s="10"/>
      <c r="K121" s="15"/>
      <c r="M121" s="54" t="s">
        <v>8</v>
      </c>
      <c r="N121" s="61">
        <v>304492</v>
      </c>
      <c r="O121" s="35">
        <v>288689</v>
      </c>
      <c r="P121" s="61">
        <v>6231</v>
      </c>
      <c r="Q121" s="61">
        <v>5969</v>
      </c>
      <c r="R121" s="61">
        <v>104876</v>
      </c>
      <c r="S121" s="61">
        <v>99471</v>
      </c>
      <c r="T121" s="35">
        <v>72409</v>
      </c>
      <c r="U121" s="35">
        <v>68933</v>
      </c>
      <c r="V121" s="61">
        <v>56565</v>
      </c>
      <c r="W121" s="35">
        <v>53409</v>
      </c>
      <c r="X121" s="61">
        <v>21667</v>
      </c>
      <c r="Y121" s="61">
        <v>20484</v>
      </c>
      <c r="Z121" s="61">
        <v>32752</v>
      </c>
      <c r="AA121" s="61">
        <v>30960</v>
      </c>
      <c r="AB121" s="61">
        <v>7289</v>
      </c>
      <c r="AC121" s="61">
        <v>6782</v>
      </c>
      <c r="AD121" s="61">
        <v>2703</v>
      </c>
      <c r="AE121" s="61">
        <v>2681</v>
      </c>
      <c r="AG121" s="54" t="s">
        <v>8</v>
      </c>
      <c r="AH121" s="61">
        <v>304492</v>
      </c>
      <c r="AI121" s="35">
        <v>288689</v>
      </c>
      <c r="AJ121" s="61">
        <v>6231</v>
      </c>
      <c r="AK121" s="61">
        <v>5969</v>
      </c>
      <c r="AL121" s="61">
        <v>104876</v>
      </c>
      <c r="AM121" s="61">
        <v>99471</v>
      </c>
      <c r="AN121" s="35">
        <v>72409</v>
      </c>
      <c r="AO121" s="35">
        <v>68933</v>
      </c>
      <c r="AP121" s="61">
        <v>56565</v>
      </c>
      <c r="AQ121" s="35">
        <v>53409</v>
      </c>
      <c r="AR121" s="61">
        <v>21667</v>
      </c>
      <c r="AS121" s="61">
        <v>20484</v>
      </c>
      <c r="AT121" s="61">
        <v>32752</v>
      </c>
      <c r="AU121" s="61">
        <v>30960</v>
      </c>
      <c r="AV121" s="61">
        <v>7289</v>
      </c>
      <c r="AW121" s="61">
        <v>6782</v>
      </c>
      <c r="AX121" s="61">
        <v>2703</v>
      </c>
      <c r="AY121" s="61">
        <v>2681</v>
      </c>
    </row>
    <row r="122" spans="1:51">
      <c r="A122" s="44"/>
      <c r="B122" s="10"/>
      <c r="E122" s="45"/>
      <c r="F122" s="10"/>
      <c r="J122" s="10"/>
      <c r="K122" s="15"/>
      <c r="M122" s="54" t="s">
        <v>9</v>
      </c>
      <c r="N122" s="61">
        <v>317416</v>
      </c>
      <c r="O122" s="35">
        <v>304256</v>
      </c>
      <c r="P122" s="61">
        <v>6822</v>
      </c>
      <c r="Q122" s="61">
        <v>6399</v>
      </c>
      <c r="R122" s="61">
        <v>108874</v>
      </c>
      <c r="S122" s="61">
        <v>104225</v>
      </c>
      <c r="T122" s="35">
        <v>74157</v>
      </c>
      <c r="U122" s="35">
        <v>71875</v>
      </c>
      <c r="V122" s="61">
        <v>57855</v>
      </c>
      <c r="W122" s="35">
        <v>55234</v>
      </c>
      <c r="X122" s="61">
        <v>23655</v>
      </c>
      <c r="Y122" s="61">
        <v>22402</v>
      </c>
      <c r="Z122" s="61">
        <v>35320</v>
      </c>
      <c r="AA122" s="61">
        <v>33897</v>
      </c>
      <c r="AB122" s="61">
        <v>8044</v>
      </c>
      <c r="AC122" s="61">
        <v>7743</v>
      </c>
      <c r="AD122" s="61">
        <v>2689</v>
      </c>
      <c r="AE122" s="61">
        <v>2481</v>
      </c>
      <c r="AG122" s="54" t="s">
        <v>9</v>
      </c>
      <c r="AH122" s="61">
        <v>317416</v>
      </c>
      <c r="AI122" s="35">
        <v>304256</v>
      </c>
      <c r="AJ122" s="61">
        <v>6822</v>
      </c>
      <c r="AK122" s="61">
        <v>6399</v>
      </c>
      <c r="AL122" s="61">
        <v>108874</v>
      </c>
      <c r="AM122" s="61">
        <v>104225</v>
      </c>
      <c r="AN122" s="35">
        <v>74157</v>
      </c>
      <c r="AO122" s="35">
        <v>71875</v>
      </c>
      <c r="AP122" s="61">
        <v>57855</v>
      </c>
      <c r="AQ122" s="35">
        <v>55234</v>
      </c>
      <c r="AR122" s="61">
        <v>23655</v>
      </c>
      <c r="AS122" s="61">
        <v>22402</v>
      </c>
      <c r="AT122" s="61">
        <v>35320</v>
      </c>
      <c r="AU122" s="61">
        <v>33897</v>
      </c>
      <c r="AV122" s="61">
        <v>8044</v>
      </c>
      <c r="AW122" s="61">
        <v>7743</v>
      </c>
      <c r="AX122" s="61">
        <v>2689</v>
      </c>
      <c r="AY122" s="61">
        <v>2481</v>
      </c>
    </row>
    <row r="123" spans="1:51">
      <c r="A123" s="16"/>
      <c r="B123" s="10"/>
      <c r="E123" s="4"/>
      <c r="F123" s="10"/>
      <c r="J123" s="10"/>
      <c r="K123" s="15"/>
      <c r="M123" s="54" t="s">
        <v>10</v>
      </c>
      <c r="N123" s="61">
        <v>209063</v>
      </c>
      <c r="O123" s="35">
        <v>223367</v>
      </c>
      <c r="P123" s="61">
        <v>4529</v>
      </c>
      <c r="Q123" s="61">
        <v>4920</v>
      </c>
      <c r="R123" s="61">
        <v>71201</v>
      </c>
      <c r="S123" s="61">
        <v>75518</v>
      </c>
      <c r="T123" s="35">
        <v>49642</v>
      </c>
      <c r="U123" s="35">
        <v>52584</v>
      </c>
      <c r="V123" s="61">
        <v>34880</v>
      </c>
      <c r="W123" s="35">
        <v>38339</v>
      </c>
      <c r="X123" s="61">
        <v>17510</v>
      </c>
      <c r="Y123" s="61">
        <v>18401</v>
      </c>
      <c r="Z123" s="61">
        <v>24608</v>
      </c>
      <c r="AA123" s="61">
        <v>26126</v>
      </c>
      <c r="AB123" s="61">
        <v>5237</v>
      </c>
      <c r="AC123" s="61">
        <v>5669</v>
      </c>
      <c r="AD123" s="61">
        <v>1456</v>
      </c>
      <c r="AE123" s="61">
        <v>1810</v>
      </c>
      <c r="AG123" s="54" t="s">
        <v>10</v>
      </c>
      <c r="AH123" s="61">
        <v>209063</v>
      </c>
      <c r="AI123" s="35">
        <v>223367</v>
      </c>
      <c r="AJ123" s="61">
        <v>4529</v>
      </c>
      <c r="AK123" s="61">
        <v>4920</v>
      </c>
      <c r="AL123" s="61">
        <v>71201</v>
      </c>
      <c r="AM123" s="61">
        <v>75518</v>
      </c>
      <c r="AN123" s="35">
        <v>49642</v>
      </c>
      <c r="AO123" s="35">
        <v>52584</v>
      </c>
      <c r="AP123" s="61">
        <v>34880</v>
      </c>
      <c r="AQ123" s="35">
        <v>38339</v>
      </c>
      <c r="AR123" s="61">
        <v>17510</v>
      </c>
      <c r="AS123" s="61">
        <v>18401</v>
      </c>
      <c r="AT123" s="61">
        <v>24608</v>
      </c>
      <c r="AU123" s="61">
        <v>26126</v>
      </c>
      <c r="AV123" s="61">
        <v>5237</v>
      </c>
      <c r="AW123" s="61">
        <v>5669</v>
      </c>
      <c r="AX123" s="61">
        <v>1456</v>
      </c>
      <c r="AY123" s="61">
        <v>1810</v>
      </c>
    </row>
    <row r="124" spans="1:51">
      <c r="A124" s="16"/>
      <c r="B124" s="10"/>
      <c r="E124" s="4"/>
      <c r="F124" s="10"/>
      <c r="J124" s="10"/>
      <c r="K124" s="15"/>
      <c r="M124" s="54" t="s">
        <v>11</v>
      </c>
      <c r="N124" s="61">
        <v>156602</v>
      </c>
      <c r="O124" s="35">
        <v>197814</v>
      </c>
      <c r="P124" s="61">
        <v>3356</v>
      </c>
      <c r="Q124" s="61">
        <v>4385</v>
      </c>
      <c r="R124" s="61">
        <v>56897</v>
      </c>
      <c r="S124" s="61">
        <v>71065</v>
      </c>
      <c r="T124" s="35">
        <v>35804</v>
      </c>
      <c r="U124" s="35">
        <v>45368</v>
      </c>
      <c r="V124" s="61">
        <v>25476</v>
      </c>
      <c r="W124" s="35">
        <v>34678</v>
      </c>
      <c r="X124" s="61">
        <v>11908</v>
      </c>
      <c r="Y124" s="61">
        <v>14111</v>
      </c>
      <c r="Z124" s="61">
        <v>18867</v>
      </c>
      <c r="AA124" s="61">
        <v>22455</v>
      </c>
      <c r="AB124" s="61">
        <v>2960</v>
      </c>
      <c r="AC124" s="61">
        <v>3740</v>
      </c>
      <c r="AD124" s="61">
        <v>1334</v>
      </c>
      <c r="AE124" s="61">
        <v>2012</v>
      </c>
      <c r="AG124" s="54" t="s">
        <v>11</v>
      </c>
      <c r="AH124" s="61">
        <v>156602</v>
      </c>
      <c r="AI124" s="35">
        <v>197814</v>
      </c>
      <c r="AJ124" s="61">
        <v>3356</v>
      </c>
      <c r="AK124" s="61">
        <v>4385</v>
      </c>
      <c r="AL124" s="61">
        <v>56897</v>
      </c>
      <c r="AM124" s="61">
        <v>71065</v>
      </c>
      <c r="AN124" s="35">
        <v>35804</v>
      </c>
      <c r="AO124" s="35">
        <v>45368</v>
      </c>
      <c r="AP124" s="61">
        <v>25476</v>
      </c>
      <c r="AQ124" s="35">
        <v>34678</v>
      </c>
      <c r="AR124" s="61">
        <v>11908</v>
      </c>
      <c r="AS124" s="61">
        <v>14111</v>
      </c>
      <c r="AT124" s="61">
        <v>18867</v>
      </c>
      <c r="AU124" s="61">
        <v>22455</v>
      </c>
      <c r="AV124" s="61">
        <v>2960</v>
      </c>
      <c r="AW124" s="61">
        <v>3740</v>
      </c>
      <c r="AX124" s="61">
        <v>1334</v>
      </c>
      <c r="AY124" s="61">
        <v>2012</v>
      </c>
    </row>
    <row r="125" spans="1:51">
      <c r="A125" s="16"/>
      <c r="B125" s="10"/>
      <c r="E125" s="4"/>
      <c r="F125" s="10"/>
      <c r="J125" s="10"/>
      <c r="K125" s="15"/>
      <c r="M125" s="54" t="s">
        <v>12</v>
      </c>
      <c r="N125" s="61">
        <v>264248</v>
      </c>
      <c r="O125" s="35">
        <v>316933</v>
      </c>
      <c r="P125" s="61">
        <v>5338</v>
      </c>
      <c r="Q125" s="61">
        <v>6528</v>
      </c>
      <c r="R125" s="61">
        <v>96205</v>
      </c>
      <c r="S125" s="61">
        <v>113372</v>
      </c>
      <c r="T125" s="35">
        <v>63870</v>
      </c>
      <c r="U125" s="35">
        <v>78694</v>
      </c>
      <c r="V125" s="61">
        <v>45968</v>
      </c>
      <c r="W125" s="35">
        <v>56301</v>
      </c>
      <c r="X125" s="61">
        <v>17717</v>
      </c>
      <c r="Y125" s="61">
        <v>20587</v>
      </c>
      <c r="Z125" s="61">
        <v>27960</v>
      </c>
      <c r="AA125" s="61">
        <v>32399</v>
      </c>
      <c r="AB125" s="61">
        <v>4880</v>
      </c>
      <c r="AC125" s="61">
        <v>6114</v>
      </c>
      <c r="AD125" s="61">
        <v>2310</v>
      </c>
      <c r="AE125" s="61">
        <v>2938</v>
      </c>
      <c r="AG125" s="54" t="s">
        <v>12</v>
      </c>
      <c r="AH125" s="61">
        <v>264248</v>
      </c>
      <c r="AI125" s="35">
        <v>316933</v>
      </c>
      <c r="AJ125" s="61">
        <v>5338</v>
      </c>
      <c r="AK125" s="61">
        <v>6528</v>
      </c>
      <c r="AL125" s="61">
        <v>96205</v>
      </c>
      <c r="AM125" s="61">
        <v>113372</v>
      </c>
      <c r="AN125" s="35">
        <v>63870</v>
      </c>
      <c r="AO125" s="35">
        <v>78694</v>
      </c>
      <c r="AP125" s="61">
        <v>45968</v>
      </c>
      <c r="AQ125" s="35">
        <v>56301</v>
      </c>
      <c r="AR125" s="61">
        <v>17717</v>
      </c>
      <c r="AS125" s="61">
        <v>20587</v>
      </c>
      <c r="AT125" s="61">
        <v>27960</v>
      </c>
      <c r="AU125" s="61">
        <v>32399</v>
      </c>
      <c r="AV125" s="61">
        <v>4880</v>
      </c>
      <c r="AW125" s="61">
        <v>6114</v>
      </c>
      <c r="AX125" s="61">
        <v>2310</v>
      </c>
      <c r="AY125" s="61">
        <v>2938</v>
      </c>
    </row>
    <row r="126" spans="1:51">
      <c r="A126" s="16"/>
      <c r="B126" s="10"/>
      <c r="E126" s="4"/>
      <c r="F126" s="10"/>
      <c r="J126" s="10"/>
      <c r="K126" s="15"/>
      <c r="M126" s="54" t="s">
        <v>13</v>
      </c>
      <c r="N126" s="61">
        <v>302276</v>
      </c>
      <c r="O126" s="35">
        <v>341131</v>
      </c>
      <c r="P126" s="61">
        <v>5913</v>
      </c>
      <c r="Q126" s="61">
        <v>7041</v>
      </c>
      <c r="R126" s="61">
        <v>106157</v>
      </c>
      <c r="S126" s="61">
        <v>117916</v>
      </c>
      <c r="T126" s="35">
        <v>75861</v>
      </c>
      <c r="U126" s="35">
        <v>86156</v>
      </c>
      <c r="V126" s="61">
        <v>52571</v>
      </c>
      <c r="W126" s="35">
        <v>60611</v>
      </c>
      <c r="X126" s="61">
        <v>21053</v>
      </c>
      <c r="Y126" s="61">
        <v>23722</v>
      </c>
      <c r="Z126" s="61">
        <v>32042</v>
      </c>
      <c r="AA126" s="61">
        <v>35458</v>
      </c>
      <c r="AB126" s="61">
        <v>5986</v>
      </c>
      <c r="AC126" s="61">
        <v>7081</v>
      </c>
      <c r="AD126" s="61">
        <v>2693</v>
      </c>
      <c r="AE126" s="61">
        <v>3146</v>
      </c>
      <c r="AG126" s="54" t="s">
        <v>13</v>
      </c>
      <c r="AH126" s="61">
        <v>302276</v>
      </c>
      <c r="AI126" s="35">
        <v>341131</v>
      </c>
      <c r="AJ126" s="61">
        <v>5913</v>
      </c>
      <c r="AK126" s="61">
        <v>7041</v>
      </c>
      <c r="AL126" s="61">
        <v>106157</v>
      </c>
      <c r="AM126" s="61">
        <v>117916</v>
      </c>
      <c r="AN126" s="35">
        <v>75861</v>
      </c>
      <c r="AO126" s="35">
        <v>86156</v>
      </c>
      <c r="AP126" s="61">
        <v>52571</v>
      </c>
      <c r="AQ126" s="35">
        <v>60611</v>
      </c>
      <c r="AR126" s="61">
        <v>21053</v>
      </c>
      <c r="AS126" s="61">
        <v>23722</v>
      </c>
      <c r="AT126" s="61">
        <v>32042</v>
      </c>
      <c r="AU126" s="61">
        <v>35458</v>
      </c>
      <c r="AV126" s="61">
        <v>5986</v>
      </c>
      <c r="AW126" s="61">
        <v>7081</v>
      </c>
      <c r="AX126" s="61">
        <v>2693</v>
      </c>
      <c r="AY126" s="61">
        <v>3146</v>
      </c>
    </row>
    <row r="127" spans="1:51">
      <c r="A127" s="16"/>
      <c r="B127" s="10"/>
      <c r="E127" s="4"/>
      <c r="F127" s="10"/>
      <c r="J127" s="10"/>
      <c r="K127" s="15"/>
      <c r="M127" s="54" t="s">
        <v>14</v>
      </c>
      <c r="N127" s="61">
        <v>346241</v>
      </c>
      <c r="O127" s="35">
        <v>376619</v>
      </c>
      <c r="P127" s="61">
        <v>6825</v>
      </c>
      <c r="Q127" s="61">
        <v>7786</v>
      </c>
      <c r="R127" s="61">
        <v>120485</v>
      </c>
      <c r="S127" s="61">
        <v>129361</v>
      </c>
      <c r="T127" s="35">
        <v>83993</v>
      </c>
      <c r="U127" s="35">
        <v>91144</v>
      </c>
      <c r="V127" s="61">
        <v>61031</v>
      </c>
      <c r="W127" s="35">
        <v>68269</v>
      </c>
      <c r="X127" s="61">
        <v>25733</v>
      </c>
      <c r="Y127" s="61">
        <v>28279</v>
      </c>
      <c r="Z127" s="61">
        <v>37107</v>
      </c>
      <c r="AA127" s="61">
        <v>39470</v>
      </c>
      <c r="AB127" s="61">
        <v>7934</v>
      </c>
      <c r="AC127" s="61">
        <v>9000</v>
      </c>
      <c r="AD127" s="61">
        <v>3133</v>
      </c>
      <c r="AE127" s="61">
        <v>3310</v>
      </c>
      <c r="AG127" s="54" t="s">
        <v>14</v>
      </c>
      <c r="AH127" s="61">
        <v>346241</v>
      </c>
      <c r="AI127" s="35">
        <v>376619</v>
      </c>
      <c r="AJ127" s="61">
        <v>6825</v>
      </c>
      <c r="AK127" s="61">
        <v>7786</v>
      </c>
      <c r="AL127" s="61">
        <v>120485</v>
      </c>
      <c r="AM127" s="61">
        <v>129361</v>
      </c>
      <c r="AN127" s="35">
        <v>83993</v>
      </c>
      <c r="AO127" s="35">
        <v>91144</v>
      </c>
      <c r="AP127" s="61">
        <v>61031</v>
      </c>
      <c r="AQ127" s="35">
        <v>68269</v>
      </c>
      <c r="AR127" s="61">
        <v>25733</v>
      </c>
      <c r="AS127" s="61">
        <v>28279</v>
      </c>
      <c r="AT127" s="61">
        <v>37107</v>
      </c>
      <c r="AU127" s="61">
        <v>39470</v>
      </c>
      <c r="AV127" s="61">
        <v>7934</v>
      </c>
      <c r="AW127" s="61">
        <v>9000</v>
      </c>
      <c r="AX127" s="61">
        <v>3133</v>
      </c>
      <c r="AY127" s="61">
        <v>3310</v>
      </c>
    </row>
    <row r="128" spans="1:51">
      <c r="A128" s="16"/>
      <c r="B128" s="10"/>
      <c r="E128" s="4"/>
      <c r="F128" s="10"/>
      <c r="J128" s="10"/>
      <c r="K128" s="15"/>
      <c r="M128" s="54" t="s">
        <v>15</v>
      </c>
      <c r="N128" s="61">
        <v>359183</v>
      </c>
      <c r="O128" s="35">
        <v>387533</v>
      </c>
      <c r="P128" s="61">
        <v>7069</v>
      </c>
      <c r="Q128" s="61">
        <v>8079</v>
      </c>
      <c r="R128" s="61">
        <v>121686</v>
      </c>
      <c r="S128" s="61">
        <v>130106</v>
      </c>
      <c r="T128" s="35">
        <v>86743</v>
      </c>
      <c r="U128" s="35">
        <v>93028</v>
      </c>
      <c r="V128" s="61">
        <v>63850</v>
      </c>
      <c r="W128" s="35">
        <v>70091</v>
      </c>
      <c r="X128" s="61">
        <v>28390</v>
      </c>
      <c r="Y128" s="61">
        <v>31172</v>
      </c>
      <c r="Z128" s="61">
        <v>39232</v>
      </c>
      <c r="AA128" s="61">
        <v>41947</v>
      </c>
      <c r="AB128" s="61">
        <v>9112</v>
      </c>
      <c r="AC128" s="61">
        <v>9877</v>
      </c>
      <c r="AD128" s="61">
        <v>3101</v>
      </c>
      <c r="AE128" s="61">
        <v>3233</v>
      </c>
      <c r="AG128" s="54" t="s">
        <v>15</v>
      </c>
      <c r="AH128" s="61">
        <v>359183</v>
      </c>
      <c r="AI128" s="35">
        <v>387533</v>
      </c>
      <c r="AJ128" s="61">
        <v>7069</v>
      </c>
      <c r="AK128" s="61">
        <v>8079</v>
      </c>
      <c r="AL128" s="61">
        <v>121686</v>
      </c>
      <c r="AM128" s="61">
        <v>130106</v>
      </c>
      <c r="AN128" s="35">
        <v>86743</v>
      </c>
      <c r="AO128" s="35">
        <v>93028</v>
      </c>
      <c r="AP128" s="61">
        <v>63850</v>
      </c>
      <c r="AQ128" s="35">
        <v>70091</v>
      </c>
      <c r="AR128" s="61">
        <v>28390</v>
      </c>
      <c r="AS128" s="61">
        <v>31172</v>
      </c>
      <c r="AT128" s="61">
        <v>39232</v>
      </c>
      <c r="AU128" s="61">
        <v>41947</v>
      </c>
      <c r="AV128" s="61">
        <v>9112</v>
      </c>
      <c r="AW128" s="61">
        <v>9877</v>
      </c>
      <c r="AX128" s="61">
        <v>3101</v>
      </c>
      <c r="AY128" s="61">
        <v>3233</v>
      </c>
    </row>
    <row r="129" spans="1:51">
      <c r="A129" s="16"/>
      <c r="B129" s="10"/>
      <c r="E129" s="4"/>
      <c r="F129" s="10"/>
      <c r="J129" s="10"/>
      <c r="K129" s="15"/>
      <c r="M129" s="54" t="s">
        <v>16</v>
      </c>
      <c r="N129" s="61">
        <v>358119</v>
      </c>
      <c r="O129" s="35">
        <v>380661</v>
      </c>
      <c r="P129" s="61">
        <v>7506</v>
      </c>
      <c r="Q129" s="61">
        <v>8064</v>
      </c>
      <c r="R129" s="61">
        <v>119406</v>
      </c>
      <c r="S129" s="61">
        <v>126026</v>
      </c>
      <c r="T129" s="35">
        <v>85240</v>
      </c>
      <c r="U129" s="35">
        <v>91580</v>
      </c>
      <c r="V129" s="61">
        <v>64915</v>
      </c>
      <c r="W129" s="35">
        <v>69278</v>
      </c>
      <c r="X129" s="61">
        <v>29404</v>
      </c>
      <c r="Y129" s="61">
        <v>32077</v>
      </c>
      <c r="Z129" s="61">
        <v>39304</v>
      </c>
      <c r="AA129" s="61">
        <v>40732</v>
      </c>
      <c r="AB129" s="61">
        <v>9218</v>
      </c>
      <c r="AC129" s="61">
        <v>9900</v>
      </c>
      <c r="AD129" s="61">
        <v>3126</v>
      </c>
      <c r="AE129" s="61">
        <v>3004</v>
      </c>
      <c r="AG129" s="54" t="s">
        <v>16</v>
      </c>
      <c r="AH129" s="61">
        <v>358119</v>
      </c>
      <c r="AI129" s="35">
        <v>380661</v>
      </c>
      <c r="AJ129" s="61">
        <v>7506</v>
      </c>
      <c r="AK129" s="61">
        <v>8064</v>
      </c>
      <c r="AL129" s="61">
        <v>119406</v>
      </c>
      <c r="AM129" s="61">
        <v>126026</v>
      </c>
      <c r="AN129" s="35">
        <v>85240</v>
      </c>
      <c r="AO129" s="35">
        <v>91580</v>
      </c>
      <c r="AP129" s="61">
        <v>64915</v>
      </c>
      <c r="AQ129" s="35">
        <v>69278</v>
      </c>
      <c r="AR129" s="61">
        <v>29404</v>
      </c>
      <c r="AS129" s="61">
        <v>32077</v>
      </c>
      <c r="AT129" s="61">
        <v>39304</v>
      </c>
      <c r="AU129" s="61">
        <v>40732</v>
      </c>
      <c r="AV129" s="61">
        <v>9218</v>
      </c>
      <c r="AW129" s="61">
        <v>9900</v>
      </c>
      <c r="AX129" s="61">
        <v>3126</v>
      </c>
      <c r="AY129" s="61">
        <v>3004</v>
      </c>
    </row>
    <row r="130" spans="1:51">
      <c r="A130" s="43" t="s">
        <v>4</v>
      </c>
      <c r="B130" s="10"/>
      <c r="E130" s="9" t="s">
        <v>4</v>
      </c>
      <c r="F130" s="10"/>
      <c r="J130" s="10"/>
      <c r="K130" s="15"/>
      <c r="M130" s="54" t="s">
        <v>17</v>
      </c>
      <c r="N130" s="61">
        <v>343438</v>
      </c>
      <c r="O130" s="35">
        <v>349077</v>
      </c>
      <c r="P130" s="61">
        <v>6999</v>
      </c>
      <c r="Q130" s="61">
        <v>7051</v>
      </c>
      <c r="R130" s="61">
        <v>115126</v>
      </c>
      <c r="S130" s="61">
        <v>115826</v>
      </c>
      <c r="T130" s="35">
        <v>80971</v>
      </c>
      <c r="U130" s="35">
        <v>83850</v>
      </c>
      <c r="V130" s="61">
        <v>63497</v>
      </c>
      <c r="W130" s="35">
        <v>64814</v>
      </c>
      <c r="X130" s="61">
        <v>28941</v>
      </c>
      <c r="Y130" s="61">
        <v>29975</v>
      </c>
      <c r="Z130" s="61">
        <v>36568</v>
      </c>
      <c r="AA130" s="61">
        <v>36015</v>
      </c>
      <c r="AB130" s="61">
        <v>8686</v>
      </c>
      <c r="AC130" s="61">
        <v>9292</v>
      </c>
      <c r="AD130" s="61">
        <v>2650</v>
      </c>
      <c r="AE130" s="61">
        <v>2254</v>
      </c>
      <c r="AG130" s="54" t="s">
        <v>17</v>
      </c>
      <c r="AH130" s="61">
        <v>343438</v>
      </c>
      <c r="AI130" s="35">
        <v>349077</v>
      </c>
      <c r="AJ130" s="61">
        <v>6999</v>
      </c>
      <c r="AK130" s="61">
        <v>7051</v>
      </c>
      <c r="AL130" s="61">
        <v>115126</v>
      </c>
      <c r="AM130" s="61">
        <v>115826</v>
      </c>
      <c r="AN130" s="35">
        <v>80971</v>
      </c>
      <c r="AO130" s="35">
        <v>83850</v>
      </c>
      <c r="AP130" s="61">
        <v>63497</v>
      </c>
      <c r="AQ130" s="35">
        <v>64814</v>
      </c>
      <c r="AR130" s="61">
        <v>28941</v>
      </c>
      <c r="AS130" s="61">
        <v>29975</v>
      </c>
      <c r="AT130" s="61">
        <v>36568</v>
      </c>
      <c r="AU130" s="61">
        <v>36015</v>
      </c>
      <c r="AV130" s="61">
        <v>8686</v>
      </c>
      <c r="AW130" s="61">
        <v>9292</v>
      </c>
      <c r="AX130" s="61">
        <v>2650</v>
      </c>
      <c r="AY130" s="61">
        <v>2254</v>
      </c>
    </row>
    <row r="131" spans="1:51">
      <c r="A131" s="16"/>
      <c r="B131" s="10"/>
      <c r="E131" s="4"/>
      <c r="F131" s="10"/>
      <c r="J131" s="10"/>
      <c r="K131" s="15"/>
      <c r="M131" s="54" t="s">
        <v>18</v>
      </c>
      <c r="N131" s="61">
        <v>249121</v>
      </c>
      <c r="O131" s="35">
        <v>243645</v>
      </c>
      <c r="P131" s="61">
        <v>4246</v>
      </c>
      <c r="Q131" s="61">
        <v>4177</v>
      </c>
      <c r="R131" s="61">
        <v>84084</v>
      </c>
      <c r="S131" s="61">
        <v>81649</v>
      </c>
      <c r="T131" s="35">
        <v>59529</v>
      </c>
      <c r="U131" s="35">
        <v>58749</v>
      </c>
      <c r="V131" s="61">
        <v>46437</v>
      </c>
      <c r="W131" s="35">
        <v>46132</v>
      </c>
      <c r="X131" s="61">
        <v>20801</v>
      </c>
      <c r="Y131" s="61">
        <v>20646</v>
      </c>
      <c r="Z131" s="61">
        <v>25891</v>
      </c>
      <c r="AA131" s="61">
        <v>24601</v>
      </c>
      <c r="AB131" s="61">
        <v>6534</v>
      </c>
      <c r="AC131" s="61">
        <v>6442</v>
      </c>
      <c r="AD131" s="61">
        <v>1599</v>
      </c>
      <c r="AE131" s="61">
        <v>1249</v>
      </c>
      <c r="AG131" s="54" t="s">
        <v>18</v>
      </c>
      <c r="AH131" s="61">
        <v>249121</v>
      </c>
      <c r="AI131" s="35">
        <v>243645</v>
      </c>
      <c r="AJ131" s="61">
        <v>4246</v>
      </c>
      <c r="AK131" s="61">
        <v>4177</v>
      </c>
      <c r="AL131" s="61">
        <v>84084</v>
      </c>
      <c r="AM131" s="61">
        <v>81649</v>
      </c>
      <c r="AN131" s="35">
        <v>59529</v>
      </c>
      <c r="AO131" s="35">
        <v>58749</v>
      </c>
      <c r="AP131" s="61">
        <v>46437</v>
      </c>
      <c r="AQ131" s="35">
        <v>46132</v>
      </c>
      <c r="AR131" s="61">
        <v>20801</v>
      </c>
      <c r="AS131" s="61">
        <v>20646</v>
      </c>
      <c r="AT131" s="61">
        <v>25891</v>
      </c>
      <c r="AU131" s="61">
        <v>24601</v>
      </c>
      <c r="AV131" s="61">
        <v>6534</v>
      </c>
      <c r="AW131" s="61">
        <v>6442</v>
      </c>
      <c r="AX131" s="61">
        <v>1599</v>
      </c>
      <c r="AY131" s="61">
        <v>1249</v>
      </c>
    </row>
    <row r="132" spans="1:51">
      <c r="A132" s="16"/>
      <c r="B132" s="10"/>
      <c r="E132" s="4"/>
      <c r="F132" s="10"/>
      <c r="J132" s="10"/>
      <c r="K132" s="15"/>
      <c r="M132" s="54" t="s">
        <v>19</v>
      </c>
      <c r="N132" s="61">
        <v>177513</v>
      </c>
      <c r="O132" s="35">
        <v>178485</v>
      </c>
      <c r="P132" s="61">
        <v>2727</v>
      </c>
      <c r="Q132" s="61">
        <v>2626</v>
      </c>
      <c r="R132" s="61">
        <v>59616</v>
      </c>
      <c r="S132" s="61">
        <v>58892</v>
      </c>
      <c r="T132" s="35">
        <v>43215</v>
      </c>
      <c r="U132" s="35">
        <v>44561</v>
      </c>
      <c r="V132" s="61">
        <v>33121</v>
      </c>
      <c r="W132" s="35">
        <v>33445</v>
      </c>
      <c r="X132" s="61">
        <v>15026</v>
      </c>
      <c r="Y132" s="61">
        <v>15433</v>
      </c>
      <c r="Z132" s="61">
        <v>18284</v>
      </c>
      <c r="AA132" s="61">
        <v>18011</v>
      </c>
      <c r="AB132" s="61">
        <v>4785</v>
      </c>
      <c r="AC132" s="61">
        <v>5000</v>
      </c>
      <c r="AD132" s="61">
        <v>739</v>
      </c>
      <c r="AE132" s="61">
        <v>517</v>
      </c>
      <c r="AG132" s="54" t="s">
        <v>19</v>
      </c>
      <c r="AH132" s="61">
        <v>177513</v>
      </c>
      <c r="AI132" s="35">
        <v>178485</v>
      </c>
      <c r="AJ132" s="61">
        <v>2727</v>
      </c>
      <c r="AK132" s="61">
        <v>2626</v>
      </c>
      <c r="AL132" s="61">
        <v>59616</v>
      </c>
      <c r="AM132" s="61">
        <v>58892</v>
      </c>
      <c r="AN132" s="35">
        <v>43215</v>
      </c>
      <c r="AO132" s="35">
        <v>44561</v>
      </c>
      <c r="AP132" s="61">
        <v>33121</v>
      </c>
      <c r="AQ132" s="35">
        <v>33445</v>
      </c>
      <c r="AR132" s="61">
        <v>15026</v>
      </c>
      <c r="AS132" s="61">
        <v>15433</v>
      </c>
      <c r="AT132" s="61">
        <v>18284</v>
      </c>
      <c r="AU132" s="61">
        <v>18011</v>
      </c>
      <c r="AV132" s="61">
        <v>4785</v>
      </c>
      <c r="AW132" s="61">
        <v>5000</v>
      </c>
      <c r="AX132" s="61">
        <v>739</v>
      </c>
      <c r="AY132" s="61">
        <v>517</v>
      </c>
    </row>
    <row r="133" spans="1:51">
      <c r="A133" s="43" t="s">
        <v>4</v>
      </c>
      <c r="B133" s="10"/>
      <c r="E133" s="9" t="s">
        <v>4</v>
      </c>
      <c r="F133" s="10"/>
      <c r="J133" s="10"/>
      <c r="K133" s="15"/>
      <c r="M133" s="54" t="s">
        <v>20</v>
      </c>
      <c r="N133" s="61">
        <v>130632</v>
      </c>
      <c r="O133" s="35">
        <v>141534</v>
      </c>
      <c r="P133" s="61">
        <v>1679</v>
      </c>
      <c r="Q133" s="61">
        <v>1848</v>
      </c>
      <c r="R133" s="61">
        <v>43367</v>
      </c>
      <c r="S133" s="61">
        <v>46009</v>
      </c>
      <c r="T133" s="35">
        <v>33351</v>
      </c>
      <c r="U133" s="35">
        <v>36899</v>
      </c>
      <c r="V133" s="61">
        <v>23771</v>
      </c>
      <c r="W133" s="35">
        <v>26231</v>
      </c>
      <c r="X133" s="61">
        <v>11512</v>
      </c>
      <c r="Y133" s="61">
        <v>12627</v>
      </c>
      <c r="Z133" s="61">
        <v>12881</v>
      </c>
      <c r="AA133" s="61">
        <v>13666</v>
      </c>
      <c r="AB133" s="61">
        <v>3738</v>
      </c>
      <c r="AC133" s="61">
        <v>3957</v>
      </c>
      <c r="AD133" s="61">
        <v>333</v>
      </c>
      <c r="AE133" s="61">
        <v>297</v>
      </c>
      <c r="AG133" s="54" t="s">
        <v>20</v>
      </c>
      <c r="AH133" s="61">
        <v>130632</v>
      </c>
      <c r="AI133" s="35">
        <v>141534</v>
      </c>
      <c r="AJ133" s="61">
        <v>1679</v>
      </c>
      <c r="AK133" s="61">
        <v>1848</v>
      </c>
      <c r="AL133" s="61">
        <v>43367</v>
      </c>
      <c r="AM133" s="61">
        <v>46009</v>
      </c>
      <c r="AN133" s="35">
        <v>33351</v>
      </c>
      <c r="AO133" s="35">
        <v>36899</v>
      </c>
      <c r="AP133" s="61">
        <v>23771</v>
      </c>
      <c r="AQ133" s="35">
        <v>26231</v>
      </c>
      <c r="AR133" s="61">
        <v>11512</v>
      </c>
      <c r="AS133" s="61">
        <v>12627</v>
      </c>
      <c r="AT133" s="61">
        <v>12881</v>
      </c>
      <c r="AU133" s="61">
        <v>13666</v>
      </c>
      <c r="AV133" s="61">
        <v>3738</v>
      </c>
      <c r="AW133" s="61">
        <v>3957</v>
      </c>
      <c r="AX133" s="61">
        <v>333</v>
      </c>
      <c r="AY133" s="61">
        <v>297</v>
      </c>
    </row>
    <row r="134" spans="1:51">
      <c r="A134" s="16"/>
      <c r="B134" s="10"/>
      <c r="J134" s="10"/>
      <c r="K134" s="15"/>
      <c r="M134" s="54" t="s">
        <v>21</v>
      </c>
      <c r="N134" s="61">
        <v>100984</v>
      </c>
      <c r="O134" s="35">
        <v>124153</v>
      </c>
      <c r="P134" s="61">
        <v>1285</v>
      </c>
      <c r="Q134" s="61">
        <v>1493</v>
      </c>
      <c r="R134" s="61">
        <v>33308</v>
      </c>
      <c r="S134" s="61">
        <v>39739</v>
      </c>
      <c r="T134" s="35">
        <v>26845</v>
      </c>
      <c r="U134" s="35">
        <v>33815</v>
      </c>
      <c r="V134" s="61">
        <v>17917</v>
      </c>
      <c r="W134" s="35">
        <v>22424</v>
      </c>
      <c r="X134" s="61">
        <v>9420</v>
      </c>
      <c r="Y134" s="61">
        <v>12249</v>
      </c>
      <c r="Z134" s="61">
        <v>9336</v>
      </c>
      <c r="AA134" s="61">
        <v>10891</v>
      </c>
      <c r="AB134" s="61">
        <v>2667</v>
      </c>
      <c r="AC134" s="61">
        <v>3347</v>
      </c>
      <c r="AD134" s="61">
        <v>206</v>
      </c>
      <c r="AE134" s="61">
        <v>195</v>
      </c>
      <c r="AG134" s="54" t="s">
        <v>21</v>
      </c>
      <c r="AH134" s="61">
        <v>100984</v>
      </c>
      <c r="AI134" s="35">
        <v>124153</v>
      </c>
      <c r="AJ134" s="61">
        <v>1285</v>
      </c>
      <c r="AK134" s="61">
        <v>1493</v>
      </c>
      <c r="AL134" s="61">
        <v>33308</v>
      </c>
      <c r="AM134" s="61">
        <v>39739</v>
      </c>
      <c r="AN134" s="35">
        <v>26845</v>
      </c>
      <c r="AO134" s="35">
        <v>33815</v>
      </c>
      <c r="AP134" s="61">
        <v>17917</v>
      </c>
      <c r="AQ134" s="35">
        <v>22424</v>
      </c>
      <c r="AR134" s="61">
        <v>9420</v>
      </c>
      <c r="AS134" s="61">
        <v>12249</v>
      </c>
      <c r="AT134" s="61">
        <v>9336</v>
      </c>
      <c r="AU134" s="61">
        <v>10891</v>
      </c>
      <c r="AV134" s="61">
        <v>2667</v>
      </c>
      <c r="AW134" s="61">
        <v>3347</v>
      </c>
      <c r="AX134" s="61">
        <v>206</v>
      </c>
      <c r="AY134" s="61">
        <v>195</v>
      </c>
    </row>
    <row r="135" spans="1:51">
      <c r="A135" s="5"/>
      <c r="B135" s="4"/>
      <c r="C135" s="4"/>
      <c r="D135" s="4"/>
      <c r="E135" s="4"/>
      <c r="F135" s="4"/>
      <c r="G135" s="4"/>
      <c r="H135" s="4"/>
      <c r="I135" s="4"/>
      <c r="J135" s="4"/>
      <c r="K135" s="42"/>
      <c r="M135" s="54" t="s">
        <v>29</v>
      </c>
      <c r="N135" s="61">
        <v>41870</v>
      </c>
      <c r="O135" s="35">
        <v>88199</v>
      </c>
      <c r="P135" s="61">
        <v>496</v>
      </c>
      <c r="Q135" s="61">
        <v>1045</v>
      </c>
      <c r="R135" s="61">
        <v>13529</v>
      </c>
      <c r="S135" s="61">
        <v>27775</v>
      </c>
      <c r="T135" s="35">
        <v>11661</v>
      </c>
      <c r="U135" s="35">
        <v>24727</v>
      </c>
      <c r="V135" s="61">
        <v>7120</v>
      </c>
      <c r="W135" s="35">
        <v>15597</v>
      </c>
      <c r="X135" s="61">
        <v>4252</v>
      </c>
      <c r="Y135" s="61">
        <v>9232</v>
      </c>
      <c r="Z135" s="61">
        <v>3821</v>
      </c>
      <c r="AA135" s="61">
        <v>7463</v>
      </c>
      <c r="AB135" s="61">
        <v>939</v>
      </c>
      <c r="AC135" s="61">
        <v>2263</v>
      </c>
      <c r="AD135" s="61">
        <v>52</v>
      </c>
      <c r="AE135" s="61">
        <v>97</v>
      </c>
      <c r="AG135" s="54" t="s">
        <v>29</v>
      </c>
      <c r="AH135" s="61">
        <v>41870</v>
      </c>
      <c r="AI135" s="35">
        <v>88199</v>
      </c>
      <c r="AJ135" s="61">
        <v>496</v>
      </c>
      <c r="AK135" s="61">
        <v>1045</v>
      </c>
      <c r="AL135" s="61">
        <v>13529</v>
      </c>
      <c r="AM135" s="61">
        <v>27775</v>
      </c>
      <c r="AN135" s="35">
        <v>11661</v>
      </c>
      <c r="AO135" s="35">
        <v>24727</v>
      </c>
      <c r="AP135" s="61">
        <v>7120</v>
      </c>
      <c r="AQ135" s="35">
        <v>15597</v>
      </c>
      <c r="AR135" s="61">
        <v>4252</v>
      </c>
      <c r="AS135" s="61">
        <v>9232</v>
      </c>
      <c r="AT135" s="61">
        <v>3821</v>
      </c>
      <c r="AU135" s="61">
        <v>7463</v>
      </c>
      <c r="AV135" s="61">
        <v>939</v>
      </c>
      <c r="AW135" s="61">
        <v>2263</v>
      </c>
      <c r="AX135" s="61">
        <v>52</v>
      </c>
      <c r="AY135" s="61">
        <v>97</v>
      </c>
    </row>
    <row r="136" spans="1:51">
      <c r="A136" s="6"/>
      <c r="B136" s="7"/>
      <c r="C136" s="8"/>
      <c r="D136" s="7"/>
      <c r="E136" s="7"/>
      <c r="F136" s="7"/>
      <c r="G136" s="7"/>
      <c r="H136" s="7"/>
      <c r="I136" s="7"/>
      <c r="J136" s="7"/>
      <c r="K136" s="46"/>
      <c r="M136" s="54" t="s">
        <v>30</v>
      </c>
      <c r="N136" s="61">
        <v>17768</v>
      </c>
      <c r="O136" s="35">
        <v>46516</v>
      </c>
      <c r="P136" s="61">
        <v>173</v>
      </c>
      <c r="Q136" s="61">
        <v>489</v>
      </c>
      <c r="R136" s="61">
        <v>5595</v>
      </c>
      <c r="S136" s="61">
        <v>14182</v>
      </c>
      <c r="T136" s="35">
        <v>5140</v>
      </c>
      <c r="U136" s="35">
        <v>13413</v>
      </c>
      <c r="V136" s="61">
        <v>3131</v>
      </c>
      <c r="W136" s="35">
        <v>8577</v>
      </c>
      <c r="X136" s="61">
        <v>1815</v>
      </c>
      <c r="Y136" s="61">
        <v>4934</v>
      </c>
      <c r="Z136" s="61">
        <v>1529</v>
      </c>
      <c r="AA136" s="61">
        <v>3711</v>
      </c>
      <c r="AB136" s="61">
        <v>367</v>
      </c>
      <c r="AC136" s="61">
        <v>1159</v>
      </c>
      <c r="AD136" s="61">
        <v>18</v>
      </c>
      <c r="AE136" s="61">
        <v>51</v>
      </c>
      <c r="AG136" s="54" t="s">
        <v>30</v>
      </c>
      <c r="AH136" s="61">
        <v>17768</v>
      </c>
      <c r="AI136" s="35">
        <v>46516</v>
      </c>
      <c r="AJ136" s="61">
        <v>173</v>
      </c>
      <c r="AK136" s="61">
        <v>489</v>
      </c>
      <c r="AL136" s="61">
        <v>5595</v>
      </c>
      <c r="AM136" s="61">
        <v>14182</v>
      </c>
      <c r="AN136" s="35">
        <v>5140</v>
      </c>
      <c r="AO136" s="35">
        <v>13413</v>
      </c>
      <c r="AP136" s="61">
        <v>3131</v>
      </c>
      <c r="AQ136" s="35">
        <v>8577</v>
      </c>
      <c r="AR136" s="61">
        <v>1815</v>
      </c>
      <c r="AS136" s="61">
        <v>4934</v>
      </c>
      <c r="AT136" s="61">
        <v>1529</v>
      </c>
      <c r="AU136" s="61">
        <v>3711</v>
      </c>
      <c r="AV136" s="61">
        <v>367</v>
      </c>
      <c r="AW136" s="61">
        <v>1159</v>
      </c>
      <c r="AX136" s="61">
        <v>18</v>
      </c>
      <c r="AY136" s="61">
        <v>51</v>
      </c>
    </row>
    <row r="137" spans="1:51" ht="17.399999999999999">
      <c r="A137" s="184" t="s">
        <v>54</v>
      </c>
      <c r="B137" s="201"/>
      <c r="C137" s="183"/>
      <c r="D137" s="185"/>
      <c r="E137" s="185"/>
      <c r="F137" s="185"/>
      <c r="G137" s="185"/>
      <c r="H137" s="185"/>
      <c r="I137" s="184" t="s">
        <v>84</v>
      </c>
      <c r="J137" s="185"/>
      <c r="K137" s="185"/>
      <c r="M137" s="54" t="s">
        <v>22</v>
      </c>
      <c r="N137" s="61">
        <v>6756</v>
      </c>
      <c r="O137" s="35">
        <v>20851</v>
      </c>
      <c r="P137" s="61">
        <v>56</v>
      </c>
      <c r="Q137" s="61">
        <v>207</v>
      </c>
      <c r="R137" s="61">
        <v>2083</v>
      </c>
      <c r="S137" s="61">
        <v>6177</v>
      </c>
      <c r="T137" s="35">
        <v>2049</v>
      </c>
      <c r="U137" s="35">
        <v>6214</v>
      </c>
      <c r="V137" s="61">
        <v>1216</v>
      </c>
      <c r="W137" s="35">
        <v>3722</v>
      </c>
      <c r="X137" s="61">
        <v>661</v>
      </c>
      <c r="Y137" s="61">
        <v>2330</v>
      </c>
      <c r="Z137" s="61">
        <v>551</v>
      </c>
      <c r="AA137" s="61">
        <v>1693</v>
      </c>
      <c r="AB137" s="61">
        <v>132</v>
      </c>
      <c r="AC137" s="61">
        <v>489</v>
      </c>
      <c r="AD137" s="61">
        <v>8</v>
      </c>
      <c r="AE137" s="61">
        <v>19</v>
      </c>
      <c r="AG137" s="54" t="s">
        <v>22</v>
      </c>
      <c r="AH137" s="61">
        <v>6756</v>
      </c>
      <c r="AI137" s="35">
        <v>20851</v>
      </c>
      <c r="AJ137" s="61">
        <v>56</v>
      </c>
      <c r="AK137" s="61">
        <v>207</v>
      </c>
      <c r="AL137" s="61">
        <v>2083</v>
      </c>
      <c r="AM137" s="61">
        <v>6177</v>
      </c>
      <c r="AN137" s="35">
        <v>2049</v>
      </c>
      <c r="AO137" s="35">
        <v>6214</v>
      </c>
      <c r="AP137" s="61">
        <v>1216</v>
      </c>
      <c r="AQ137" s="35">
        <v>3722</v>
      </c>
      <c r="AR137" s="61">
        <v>661</v>
      </c>
      <c r="AS137" s="61">
        <v>2330</v>
      </c>
      <c r="AT137" s="61">
        <v>551</v>
      </c>
      <c r="AU137" s="61">
        <v>1693</v>
      </c>
      <c r="AV137" s="61">
        <v>132</v>
      </c>
      <c r="AW137" s="61">
        <v>489</v>
      </c>
      <c r="AX137" s="61">
        <v>8</v>
      </c>
      <c r="AY137" s="61">
        <v>19</v>
      </c>
    </row>
    <row r="138" spans="1:51">
      <c r="A138" s="11" t="s">
        <v>52</v>
      </c>
      <c r="C138" s="48" t="s">
        <v>39</v>
      </c>
      <c r="E138" s="14"/>
      <c r="F138" s="3"/>
      <c r="G138" s="3"/>
      <c r="H138" s="3"/>
      <c r="I138" s="3"/>
      <c r="J138" s="172"/>
      <c r="K138" s="49"/>
      <c r="M138" s="55" t="s">
        <v>23</v>
      </c>
      <c r="N138" s="62">
        <v>1434</v>
      </c>
      <c r="O138" s="56">
        <v>5204</v>
      </c>
      <c r="P138" s="62">
        <v>12</v>
      </c>
      <c r="Q138" s="61">
        <v>46</v>
      </c>
      <c r="R138" s="62">
        <v>421</v>
      </c>
      <c r="S138" s="61">
        <v>1497</v>
      </c>
      <c r="T138" s="35">
        <v>451</v>
      </c>
      <c r="U138" s="35">
        <v>1619</v>
      </c>
      <c r="V138" s="62">
        <v>260</v>
      </c>
      <c r="W138" s="35">
        <v>940</v>
      </c>
      <c r="X138" s="61">
        <v>126</v>
      </c>
      <c r="Y138" s="61">
        <v>578</v>
      </c>
      <c r="Z138" s="61">
        <v>134</v>
      </c>
      <c r="AA138" s="61">
        <v>417</v>
      </c>
      <c r="AB138" s="61">
        <v>27</v>
      </c>
      <c r="AC138" s="61">
        <v>105</v>
      </c>
      <c r="AD138" s="61">
        <v>3</v>
      </c>
      <c r="AE138" s="61">
        <v>2</v>
      </c>
      <c r="AG138" s="55" t="s">
        <v>23</v>
      </c>
      <c r="AH138" s="62">
        <v>1434</v>
      </c>
      <c r="AI138" s="56">
        <v>5204</v>
      </c>
      <c r="AJ138" s="62">
        <v>12</v>
      </c>
      <c r="AK138" s="61">
        <v>46</v>
      </c>
      <c r="AL138" s="62">
        <v>421</v>
      </c>
      <c r="AM138" s="61">
        <v>1497</v>
      </c>
      <c r="AN138" s="35">
        <v>451</v>
      </c>
      <c r="AO138" s="35">
        <v>1619</v>
      </c>
      <c r="AP138" s="62">
        <v>260</v>
      </c>
      <c r="AQ138" s="35">
        <v>940</v>
      </c>
      <c r="AR138" s="61">
        <v>126</v>
      </c>
      <c r="AS138" s="61">
        <v>578</v>
      </c>
      <c r="AT138" s="61">
        <v>134</v>
      </c>
      <c r="AU138" s="61">
        <v>417</v>
      </c>
      <c r="AV138" s="61">
        <v>27</v>
      </c>
      <c r="AW138" s="61">
        <v>105</v>
      </c>
      <c r="AX138" s="61">
        <v>3</v>
      </c>
      <c r="AY138" s="61">
        <v>2</v>
      </c>
    </row>
    <row r="139" spans="1:51">
      <c r="A139" s="16"/>
      <c r="B139" s="4"/>
      <c r="C139" s="4"/>
      <c r="D139" s="4"/>
      <c r="E139" s="4"/>
      <c r="F139" s="4"/>
      <c r="G139" s="4"/>
      <c r="H139" s="4"/>
      <c r="I139" s="4"/>
      <c r="J139" s="4"/>
      <c r="K139" s="42"/>
      <c r="M139" s="47">
        <v>37225</v>
      </c>
      <c r="N139" s="47"/>
      <c r="O139" s="47"/>
      <c r="P139" s="47"/>
      <c r="Q139" s="10"/>
      <c r="R139" s="10"/>
      <c r="S139" s="10"/>
      <c r="T139" s="10"/>
      <c r="U139" s="10"/>
      <c r="V139" s="10"/>
      <c r="W139" s="10"/>
      <c r="X139" s="47">
        <v>37225</v>
      </c>
      <c r="Y139" s="10"/>
      <c r="Z139" s="10"/>
      <c r="AA139" s="10"/>
      <c r="AB139" s="10"/>
      <c r="AC139" s="10"/>
      <c r="AD139" s="10"/>
      <c r="AE139" s="10"/>
      <c r="AG139" s="47">
        <v>37225</v>
      </c>
      <c r="AH139" s="47"/>
      <c r="AI139" s="47"/>
      <c r="AJ139" s="47"/>
      <c r="AK139" s="10"/>
      <c r="AL139" s="10"/>
      <c r="AM139" s="10"/>
      <c r="AN139" s="10"/>
      <c r="AO139" s="10"/>
      <c r="AP139" s="10"/>
      <c r="AQ139" s="10"/>
      <c r="AR139" s="47">
        <v>37225</v>
      </c>
      <c r="AS139" s="10"/>
      <c r="AT139" s="10"/>
      <c r="AU139" s="10"/>
      <c r="AV139" s="10"/>
      <c r="AW139" s="10"/>
      <c r="AX139" s="10"/>
      <c r="AY139" s="10"/>
    </row>
    <row r="140" spans="1:51" ht="12.75" customHeight="1">
      <c r="A140" s="16" t="s">
        <v>4</v>
      </c>
      <c r="B140" s="4" t="s">
        <v>4</v>
      </c>
      <c r="C140" s="4" t="s">
        <v>4</v>
      </c>
      <c r="D140" s="4" t="s">
        <v>4</v>
      </c>
      <c r="E140" s="4" t="s">
        <v>4</v>
      </c>
      <c r="F140" s="4" t="s">
        <v>4</v>
      </c>
      <c r="G140" s="4" t="s">
        <v>4</v>
      </c>
      <c r="H140" s="4" t="s">
        <v>4</v>
      </c>
      <c r="I140" s="4"/>
      <c r="J140" s="4"/>
      <c r="K140" s="42"/>
      <c r="M140" s="344" t="s">
        <v>0</v>
      </c>
      <c r="N140" s="346" t="s">
        <v>40</v>
      </c>
      <c r="O140" s="347"/>
      <c r="P140" s="346" t="s">
        <v>3</v>
      </c>
      <c r="Q140" s="347"/>
      <c r="R140" s="346" t="s">
        <v>31</v>
      </c>
      <c r="S140" s="347"/>
      <c r="T140" s="346" t="s">
        <v>32</v>
      </c>
      <c r="U140" s="347"/>
      <c r="V140" s="346" t="s">
        <v>33</v>
      </c>
      <c r="W140" s="347"/>
      <c r="X140" s="346" t="s">
        <v>34</v>
      </c>
      <c r="Y140" s="347"/>
      <c r="Z140" s="346" t="s">
        <v>35</v>
      </c>
      <c r="AA140" s="347"/>
      <c r="AB140" s="346" t="s">
        <v>36</v>
      </c>
      <c r="AC140" s="347"/>
      <c r="AD140" s="346" t="s">
        <v>37</v>
      </c>
      <c r="AE140" s="347"/>
      <c r="AG140" s="344" t="s">
        <v>0</v>
      </c>
      <c r="AH140" s="346" t="s">
        <v>40</v>
      </c>
      <c r="AI140" s="347"/>
      <c r="AJ140" s="346" t="s">
        <v>3</v>
      </c>
      <c r="AK140" s="347"/>
      <c r="AL140" s="346" t="s">
        <v>31</v>
      </c>
      <c r="AM140" s="347"/>
      <c r="AN140" s="346" t="s">
        <v>32</v>
      </c>
      <c r="AO140" s="347"/>
      <c r="AP140" s="346" t="s">
        <v>33</v>
      </c>
      <c r="AQ140" s="347"/>
      <c r="AR140" s="346" t="s">
        <v>34</v>
      </c>
      <c r="AS140" s="347"/>
      <c r="AT140" s="346" t="s">
        <v>35</v>
      </c>
      <c r="AU140" s="347"/>
      <c r="AV140" s="346" t="s">
        <v>36</v>
      </c>
      <c r="AW140" s="347"/>
      <c r="AX140" s="346" t="s">
        <v>37</v>
      </c>
      <c r="AY140" s="347"/>
    </row>
    <row r="141" spans="1:51">
      <c r="A141" s="16" t="s">
        <v>4</v>
      </c>
      <c r="B141" s="4" t="s">
        <v>4</v>
      </c>
      <c r="C141" s="4" t="s">
        <v>4</v>
      </c>
      <c r="E141" s="4" t="s">
        <v>4</v>
      </c>
      <c r="F141" s="4" t="s">
        <v>4</v>
      </c>
      <c r="G141" s="4" t="s">
        <v>4</v>
      </c>
      <c r="I141" s="4"/>
      <c r="J141" s="4"/>
      <c r="K141" s="41" t="s">
        <v>4</v>
      </c>
      <c r="M141" s="345"/>
      <c r="N141" s="58" t="s">
        <v>26</v>
      </c>
      <c r="O141" s="59" t="s">
        <v>27</v>
      </c>
      <c r="P141" s="58" t="s">
        <v>26</v>
      </c>
      <c r="Q141" s="59" t="s">
        <v>27</v>
      </c>
      <c r="R141" s="58" t="s">
        <v>26</v>
      </c>
      <c r="S141" s="59" t="s">
        <v>27</v>
      </c>
      <c r="T141" s="58" t="s">
        <v>26</v>
      </c>
      <c r="U141" s="59" t="s">
        <v>27</v>
      </c>
      <c r="V141" s="58" t="s">
        <v>26</v>
      </c>
      <c r="W141" s="59" t="s">
        <v>27</v>
      </c>
      <c r="X141" s="58" t="s">
        <v>26</v>
      </c>
      <c r="Y141" s="59" t="s">
        <v>27</v>
      </c>
      <c r="Z141" s="58" t="s">
        <v>26</v>
      </c>
      <c r="AA141" s="59" t="s">
        <v>27</v>
      </c>
      <c r="AB141" s="58" t="s">
        <v>26</v>
      </c>
      <c r="AC141" s="59" t="s">
        <v>27</v>
      </c>
      <c r="AD141" s="58" t="s">
        <v>26</v>
      </c>
      <c r="AE141" s="59" t="s">
        <v>27</v>
      </c>
      <c r="AG141" s="345"/>
      <c r="AH141" s="58" t="s">
        <v>26</v>
      </c>
      <c r="AI141" s="59" t="s">
        <v>27</v>
      </c>
      <c r="AJ141" s="58" t="s">
        <v>26</v>
      </c>
      <c r="AK141" s="59" t="s">
        <v>27</v>
      </c>
      <c r="AL141" s="58" t="s">
        <v>26</v>
      </c>
      <c r="AM141" s="59" t="s">
        <v>27</v>
      </c>
      <c r="AN141" s="58" t="s">
        <v>26</v>
      </c>
      <c r="AO141" s="59" t="s">
        <v>27</v>
      </c>
      <c r="AP141" s="58" t="s">
        <v>26</v>
      </c>
      <c r="AQ141" s="59" t="s">
        <v>27</v>
      </c>
      <c r="AR141" s="58" t="s">
        <v>26</v>
      </c>
      <c r="AS141" s="59" t="s">
        <v>27</v>
      </c>
      <c r="AT141" s="58" t="s">
        <v>26</v>
      </c>
      <c r="AU141" s="59" t="s">
        <v>27</v>
      </c>
      <c r="AV141" s="58" t="s">
        <v>26</v>
      </c>
      <c r="AW141" s="59" t="s">
        <v>27</v>
      </c>
      <c r="AX141" s="58" t="s">
        <v>26</v>
      </c>
      <c r="AY141" s="59" t="s">
        <v>27</v>
      </c>
    </row>
    <row r="142" spans="1:51">
      <c r="A142" s="16" t="s">
        <v>4</v>
      </c>
      <c r="B142" s="4" t="s">
        <v>4</v>
      </c>
      <c r="C142" s="4" t="s">
        <v>4</v>
      </c>
      <c r="D142" s="4" t="s">
        <v>4</v>
      </c>
      <c r="E142" s="4" t="s">
        <v>4</v>
      </c>
      <c r="F142" s="4" t="s">
        <v>4</v>
      </c>
      <c r="G142" s="4" t="s">
        <v>4</v>
      </c>
      <c r="H142" s="4" t="s">
        <v>4</v>
      </c>
      <c r="I142" s="4"/>
      <c r="J142" s="4"/>
      <c r="K142" s="42"/>
      <c r="M142" s="54" t="s">
        <v>6</v>
      </c>
      <c r="N142" s="61">
        <v>248730</v>
      </c>
      <c r="O142" s="35">
        <v>233197</v>
      </c>
      <c r="P142" s="61">
        <v>4753</v>
      </c>
      <c r="Q142" s="61">
        <v>4430</v>
      </c>
      <c r="R142" s="61">
        <v>86992</v>
      </c>
      <c r="S142" s="61">
        <v>80827</v>
      </c>
      <c r="T142" s="35">
        <v>59573</v>
      </c>
      <c r="U142" s="35">
        <v>56673</v>
      </c>
      <c r="V142" s="61">
        <v>47130</v>
      </c>
      <c r="W142" s="35">
        <v>44119</v>
      </c>
      <c r="X142" s="61">
        <v>16277</v>
      </c>
      <c r="Y142" s="61">
        <v>15461</v>
      </c>
      <c r="Z142" s="61">
        <v>26903</v>
      </c>
      <c r="AA142" s="61">
        <v>25057</v>
      </c>
      <c r="AB142" s="61">
        <v>4840</v>
      </c>
      <c r="AC142" s="61">
        <v>4494</v>
      </c>
      <c r="AD142" s="61">
        <v>2262</v>
      </c>
      <c r="AE142" s="61">
        <v>2136</v>
      </c>
      <c r="AG142" s="54" t="s">
        <v>6</v>
      </c>
      <c r="AH142" s="61">
        <v>248730</v>
      </c>
      <c r="AI142" s="35">
        <v>233197</v>
      </c>
      <c r="AJ142" s="61">
        <v>4753</v>
      </c>
      <c r="AK142" s="61">
        <v>4430</v>
      </c>
      <c r="AL142" s="61">
        <v>86992</v>
      </c>
      <c r="AM142" s="61">
        <v>80827</v>
      </c>
      <c r="AN142" s="35">
        <v>59573</v>
      </c>
      <c r="AO142" s="35">
        <v>56673</v>
      </c>
      <c r="AP142" s="61">
        <v>47130</v>
      </c>
      <c r="AQ142" s="35">
        <v>44119</v>
      </c>
      <c r="AR142" s="61">
        <v>16277</v>
      </c>
      <c r="AS142" s="61">
        <v>15461</v>
      </c>
      <c r="AT142" s="61">
        <v>26903</v>
      </c>
      <c r="AU142" s="61">
        <v>25057</v>
      </c>
      <c r="AV142" s="61">
        <v>4840</v>
      </c>
      <c r="AW142" s="61">
        <v>4494</v>
      </c>
      <c r="AX142" s="61">
        <v>2262</v>
      </c>
      <c r="AY142" s="61">
        <v>2136</v>
      </c>
    </row>
    <row r="143" spans="1:51">
      <c r="A143" s="16"/>
      <c r="B143" s="10"/>
      <c r="E143" s="4"/>
      <c r="F143" s="10"/>
      <c r="J143" s="10"/>
      <c r="K143" s="15"/>
      <c r="M143" s="54" t="s">
        <v>7</v>
      </c>
      <c r="N143" s="61">
        <v>268324</v>
      </c>
      <c r="O143" s="35">
        <v>253176</v>
      </c>
      <c r="P143" s="61">
        <v>5181</v>
      </c>
      <c r="Q143" s="61">
        <v>5076</v>
      </c>
      <c r="R143" s="61">
        <v>93701</v>
      </c>
      <c r="S143" s="61">
        <v>87948</v>
      </c>
      <c r="T143" s="35">
        <v>63234</v>
      </c>
      <c r="U143" s="35">
        <v>59665</v>
      </c>
      <c r="V143" s="61">
        <v>50706</v>
      </c>
      <c r="W143" s="35">
        <v>48085</v>
      </c>
      <c r="X143" s="61">
        <v>18186</v>
      </c>
      <c r="Y143" s="61">
        <v>17323</v>
      </c>
      <c r="Z143" s="61">
        <v>29165</v>
      </c>
      <c r="AA143" s="61">
        <v>27421</v>
      </c>
      <c r="AB143" s="61">
        <v>5687</v>
      </c>
      <c r="AC143" s="61">
        <v>5332</v>
      </c>
      <c r="AD143" s="61">
        <v>2464</v>
      </c>
      <c r="AE143" s="61">
        <v>2326</v>
      </c>
      <c r="AG143" s="54" t="s">
        <v>7</v>
      </c>
      <c r="AH143" s="61">
        <v>268324</v>
      </c>
      <c r="AI143" s="35">
        <v>253176</v>
      </c>
      <c r="AJ143" s="61">
        <v>5181</v>
      </c>
      <c r="AK143" s="61">
        <v>5076</v>
      </c>
      <c r="AL143" s="61">
        <v>93701</v>
      </c>
      <c r="AM143" s="61">
        <v>87948</v>
      </c>
      <c r="AN143" s="35">
        <v>63234</v>
      </c>
      <c r="AO143" s="35">
        <v>59665</v>
      </c>
      <c r="AP143" s="61">
        <v>50706</v>
      </c>
      <c r="AQ143" s="35">
        <v>48085</v>
      </c>
      <c r="AR143" s="61">
        <v>18186</v>
      </c>
      <c r="AS143" s="61">
        <v>17323</v>
      </c>
      <c r="AT143" s="61">
        <v>29165</v>
      </c>
      <c r="AU143" s="61">
        <v>27421</v>
      </c>
      <c r="AV143" s="61">
        <v>5687</v>
      </c>
      <c r="AW143" s="61">
        <v>5332</v>
      </c>
      <c r="AX143" s="61">
        <v>2464</v>
      </c>
      <c r="AY143" s="61">
        <v>2326</v>
      </c>
    </row>
    <row r="144" spans="1:51" ht="12.75" customHeight="1">
      <c r="A144" s="43" t="s">
        <v>4</v>
      </c>
      <c r="B144" s="10"/>
      <c r="E144" s="9" t="s">
        <v>4</v>
      </c>
      <c r="F144" s="10"/>
      <c r="J144" s="10"/>
      <c r="K144" s="15"/>
      <c r="M144" s="54" t="s">
        <v>8</v>
      </c>
      <c r="N144" s="61">
        <v>299054</v>
      </c>
      <c r="O144" s="35">
        <v>283427</v>
      </c>
      <c r="P144" s="61">
        <v>6109</v>
      </c>
      <c r="Q144" s="61">
        <v>5782</v>
      </c>
      <c r="R144" s="61">
        <v>102376</v>
      </c>
      <c r="S144" s="61">
        <v>97136</v>
      </c>
      <c r="T144" s="35">
        <v>70665</v>
      </c>
      <c r="U144" s="35">
        <v>66831</v>
      </c>
      <c r="V144" s="61">
        <v>56354</v>
      </c>
      <c r="W144" s="35">
        <v>53498</v>
      </c>
      <c r="X144" s="61">
        <v>21137</v>
      </c>
      <c r="Y144" s="61">
        <v>20051</v>
      </c>
      <c r="Z144" s="61">
        <v>32649</v>
      </c>
      <c r="AA144" s="61">
        <v>31027</v>
      </c>
      <c r="AB144" s="61">
        <v>7063</v>
      </c>
      <c r="AC144" s="61">
        <v>6527</v>
      </c>
      <c r="AD144" s="61">
        <v>2701</v>
      </c>
      <c r="AE144" s="61">
        <v>2575</v>
      </c>
      <c r="AG144" s="54" t="s">
        <v>8</v>
      </c>
      <c r="AH144" s="61">
        <v>299054</v>
      </c>
      <c r="AI144" s="35">
        <v>283427</v>
      </c>
      <c r="AJ144" s="61">
        <v>6109</v>
      </c>
      <c r="AK144" s="61">
        <v>5782</v>
      </c>
      <c r="AL144" s="61">
        <v>102376</v>
      </c>
      <c r="AM144" s="61">
        <v>97136</v>
      </c>
      <c r="AN144" s="35">
        <v>70665</v>
      </c>
      <c r="AO144" s="35">
        <v>66831</v>
      </c>
      <c r="AP144" s="61">
        <v>56354</v>
      </c>
      <c r="AQ144" s="35">
        <v>53498</v>
      </c>
      <c r="AR144" s="61">
        <v>21137</v>
      </c>
      <c r="AS144" s="61">
        <v>20051</v>
      </c>
      <c r="AT144" s="61">
        <v>32649</v>
      </c>
      <c r="AU144" s="61">
        <v>31027</v>
      </c>
      <c r="AV144" s="61">
        <v>7063</v>
      </c>
      <c r="AW144" s="61">
        <v>6527</v>
      </c>
      <c r="AX144" s="61">
        <v>2701</v>
      </c>
      <c r="AY144" s="61">
        <v>2575</v>
      </c>
    </row>
    <row r="145" spans="1:51">
      <c r="A145" s="16"/>
      <c r="B145" s="10"/>
      <c r="E145" s="4"/>
      <c r="F145" s="10"/>
      <c r="J145" s="10"/>
      <c r="K145" s="15"/>
      <c r="M145" s="54" t="s">
        <v>9</v>
      </c>
      <c r="N145" s="61">
        <v>316842</v>
      </c>
      <c r="O145" s="35">
        <v>302877</v>
      </c>
      <c r="P145" s="61">
        <v>6713</v>
      </c>
      <c r="Q145" s="61">
        <v>6330</v>
      </c>
      <c r="R145" s="61">
        <v>108561</v>
      </c>
      <c r="S145" s="61">
        <v>103988</v>
      </c>
      <c r="T145" s="35">
        <v>73814</v>
      </c>
      <c r="U145" s="35">
        <v>71248</v>
      </c>
      <c r="V145" s="61">
        <v>58217</v>
      </c>
      <c r="W145" s="35">
        <v>55422</v>
      </c>
      <c r="X145" s="61">
        <v>23291</v>
      </c>
      <c r="Y145" s="61">
        <v>21929</v>
      </c>
      <c r="Z145" s="61">
        <v>35605</v>
      </c>
      <c r="AA145" s="61">
        <v>33856</v>
      </c>
      <c r="AB145" s="61">
        <v>7956</v>
      </c>
      <c r="AC145" s="61">
        <v>7591</v>
      </c>
      <c r="AD145" s="61">
        <v>2685</v>
      </c>
      <c r="AE145" s="61">
        <v>2513</v>
      </c>
      <c r="AG145" s="54" t="s">
        <v>9</v>
      </c>
      <c r="AH145" s="61">
        <v>316842</v>
      </c>
      <c r="AI145" s="35">
        <v>302877</v>
      </c>
      <c r="AJ145" s="61">
        <v>6713</v>
      </c>
      <c r="AK145" s="61">
        <v>6330</v>
      </c>
      <c r="AL145" s="61">
        <v>108561</v>
      </c>
      <c r="AM145" s="61">
        <v>103988</v>
      </c>
      <c r="AN145" s="35">
        <v>73814</v>
      </c>
      <c r="AO145" s="35">
        <v>71248</v>
      </c>
      <c r="AP145" s="61">
        <v>58217</v>
      </c>
      <c r="AQ145" s="35">
        <v>55422</v>
      </c>
      <c r="AR145" s="61">
        <v>23291</v>
      </c>
      <c r="AS145" s="61">
        <v>21929</v>
      </c>
      <c r="AT145" s="61">
        <v>35605</v>
      </c>
      <c r="AU145" s="61">
        <v>33856</v>
      </c>
      <c r="AV145" s="61">
        <v>7956</v>
      </c>
      <c r="AW145" s="61">
        <v>7591</v>
      </c>
      <c r="AX145" s="61">
        <v>2685</v>
      </c>
      <c r="AY145" s="61">
        <v>2513</v>
      </c>
    </row>
    <row r="146" spans="1:51">
      <c r="A146" s="16"/>
      <c r="B146" s="10"/>
      <c r="E146" s="4"/>
      <c r="F146" s="10"/>
      <c r="J146" s="10"/>
      <c r="K146" s="15"/>
      <c r="M146" s="54" t="s">
        <v>10</v>
      </c>
      <c r="N146" s="61">
        <v>217539</v>
      </c>
      <c r="O146" s="35">
        <v>230810</v>
      </c>
      <c r="P146" s="61">
        <v>4711</v>
      </c>
      <c r="Q146" s="61">
        <v>5021</v>
      </c>
      <c r="R146" s="61">
        <v>73482</v>
      </c>
      <c r="S146" s="61">
        <v>77416</v>
      </c>
      <c r="T146" s="35">
        <v>51560</v>
      </c>
      <c r="U146" s="35">
        <v>54296</v>
      </c>
      <c r="V146" s="61">
        <v>37011</v>
      </c>
      <c r="W146" s="35">
        <v>40138</v>
      </c>
      <c r="X146" s="61">
        <v>18253</v>
      </c>
      <c r="Y146" s="61">
        <v>18936</v>
      </c>
      <c r="Z146" s="61">
        <v>25646</v>
      </c>
      <c r="AA146" s="61">
        <v>27449</v>
      </c>
      <c r="AB146" s="61">
        <v>5337</v>
      </c>
      <c r="AC146" s="61">
        <v>5743</v>
      </c>
      <c r="AD146" s="61">
        <v>1539</v>
      </c>
      <c r="AE146" s="61">
        <v>1811</v>
      </c>
      <c r="AG146" s="54" t="s">
        <v>10</v>
      </c>
      <c r="AH146" s="61">
        <v>217539</v>
      </c>
      <c r="AI146" s="35">
        <v>230810</v>
      </c>
      <c r="AJ146" s="61">
        <v>4711</v>
      </c>
      <c r="AK146" s="61">
        <v>5021</v>
      </c>
      <c r="AL146" s="61">
        <v>73482</v>
      </c>
      <c r="AM146" s="61">
        <v>77416</v>
      </c>
      <c r="AN146" s="35">
        <v>51560</v>
      </c>
      <c r="AO146" s="35">
        <v>54296</v>
      </c>
      <c r="AP146" s="61">
        <v>37011</v>
      </c>
      <c r="AQ146" s="35">
        <v>40138</v>
      </c>
      <c r="AR146" s="61">
        <v>18253</v>
      </c>
      <c r="AS146" s="61">
        <v>18936</v>
      </c>
      <c r="AT146" s="61">
        <v>25646</v>
      </c>
      <c r="AU146" s="61">
        <v>27449</v>
      </c>
      <c r="AV146" s="61">
        <v>5337</v>
      </c>
      <c r="AW146" s="61">
        <v>5743</v>
      </c>
      <c r="AX146" s="61">
        <v>1539</v>
      </c>
      <c r="AY146" s="61">
        <v>1811</v>
      </c>
    </row>
    <row r="147" spans="1:51" ht="12.9" customHeight="1">
      <c r="A147" s="16"/>
      <c r="B147" s="10"/>
      <c r="E147" s="4"/>
      <c r="F147" s="10"/>
      <c r="J147" s="10"/>
      <c r="K147" s="15"/>
      <c r="M147" s="54" t="s">
        <v>11</v>
      </c>
      <c r="N147" s="61">
        <v>162421</v>
      </c>
      <c r="O147" s="35">
        <v>203844</v>
      </c>
      <c r="P147" s="61">
        <v>3562</v>
      </c>
      <c r="Q147" s="61">
        <v>4809</v>
      </c>
      <c r="R147" s="61">
        <v>58250</v>
      </c>
      <c r="S147" s="61">
        <v>72479</v>
      </c>
      <c r="T147" s="35">
        <v>37030</v>
      </c>
      <c r="U147" s="35">
        <v>46501</v>
      </c>
      <c r="V147" s="61">
        <v>26596</v>
      </c>
      <c r="W147" s="35">
        <v>35778</v>
      </c>
      <c r="X147" s="61">
        <v>12440</v>
      </c>
      <c r="Y147" s="61">
        <v>14499</v>
      </c>
      <c r="Z147" s="61">
        <v>20232</v>
      </c>
      <c r="AA147" s="61">
        <v>23937</v>
      </c>
      <c r="AB147" s="61">
        <v>2939</v>
      </c>
      <c r="AC147" s="61">
        <v>3777</v>
      </c>
      <c r="AD147" s="61">
        <v>1372</v>
      </c>
      <c r="AE147" s="61">
        <v>2064</v>
      </c>
      <c r="AG147" s="54" t="s">
        <v>11</v>
      </c>
      <c r="AH147" s="61">
        <v>162421</v>
      </c>
      <c r="AI147" s="35">
        <v>203844</v>
      </c>
      <c r="AJ147" s="61">
        <v>3562</v>
      </c>
      <c r="AK147" s="61">
        <v>4809</v>
      </c>
      <c r="AL147" s="61">
        <v>58250</v>
      </c>
      <c r="AM147" s="61">
        <v>72479</v>
      </c>
      <c r="AN147" s="35">
        <v>37030</v>
      </c>
      <c r="AO147" s="35">
        <v>46501</v>
      </c>
      <c r="AP147" s="61">
        <v>26596</v>
      </c>
      <c r="AQ147" s="35">
        <v>35778</v>
      </c>
      <c r="AR147" s="61">
        <v>12440</v>
      </c>
      <c r="AS147" s="61">
        <v>14499</v>
      </c>
      <c r="AT147" s="61">
        <v>20232</v>
      </c>
      <c r="AU147" s="61">
        <v>23937</v>
      </c>
      <c r="AV147" s="61">
        <v>2939</v>
      </c>
      <c r="AW147" s="61">
        <v>3777</v>
      </c>
      <c r="AX147" s="61">
        <v>1372</v>
      </c>
      <c r="AY147" s="61">
        <v>2064</v>
      </c>
    </row>
    <row r="148" spans="1:51">
      <c r="A148" s="16"/>
      <c r="B148" s="10"/>
      <c r="E148" s="4"/>
      <c r="F148" s="10"/>
      <c r="J148" s="10"/>
      <c r="K148" s="15"/>
      <c r="M148" s="54" t="s">
        <v>12</v>
      </c>
      <c r="N148" s="61">
        <v>261796</v>
      </c>
      <c r="O148" s="35">
        <v>311002</v>
      </c>
      <c r="P148" s="61">
        <v>5395</v>
      </c>
      <c r="Q148" s="61">
        <v>6468</v>
      </c>
      <c r="R148" s="61">
        <v>95393</v>
      </c>
      <c r="S148" s="61">
        <v>111503</v>
      </c>
      <c r="T148" s="35">
        <v>62546</v>
      </c>
      <c r="U148" s="35">
        <v>76329</v>
      </c>
      <c r="V148" s="61">
        <v>46039</v>
      </c>
      <c r="W148" s="35">
        <v>55622</v>
      </c>
      <c r="X148" s="61">
        <v>17242</v>
      </c>
      <c r="Y148" s="61">
        <v>20006</v>
      </c>
      <c r="Z148" s="61">
        <v>28342</v>
      </c>
      <c r="AA148" s="61">
        <v>32445</v>
      </c>
      <c r="AB148" s="61">
        <v>4647</v>
      </c>
      <c r="AC148" s="61">
        <v>5801</v>
      </c>
      <c r="AD148" s="61">
        <v>2192</v>
      </c>
      <c r="AE148" s="61">
        <v>2828</v>
      </c>
      <c r="AG148" s="54" t="s">
        <v>12</v>
      </c>
      <c r="AH148" s="61">
        <v>261796</v>
      </c>
      <c r="AI148" s="35">
        <v>311002</v>
      </c>
      <c r="AJ148" s="61">
        <v>5395</v>
      </c>
      <c r="AK148" s="61">
        <v>6468</v>
      </c>
      <c r="AL148" s="61">
        <v>95393</v>
      </c>
      <c r="AM148" s="61">
        <v>111503</v>
      </c>
      <c r="AN148" s="35">
        <v>62546</v>
      </c>
      <c r="AO148" s="35">
        <v>76329</v>
      </c>
      <c r="AP148" s="61">
        <v>46039</v>
      </c>
      <c r="AQ148" s="35">
        <v>55622</v>
      </c>
      <c r="AR148" s="61">
        <v>17242</v>
      </c>
      <c r="AS148" s="61">
        <v>20006</v>
      </c>
      <c r="AT148" s="61">
        <v>28342</v>
      </c>
      <c r="AU148" s="61">
        <v>32445</v>
      </c>
      <c r="AV148" s="61">
        <v>4647</v>
      </c>
      <c r="AW148" s="61">
        <v>5801</v>
      </c>
      <c r="AX148" s="61">
        <v>2192</v>
      </c>
      <c r="AY148" s="61">
        <v>2828</v>
      </c>
    </row>
    <row r="149" spans="1:51">
      <c r="A149" s="16"/>
      <c r="B149" s="10"/>
      <c r="E149" s="4"/>
      <c r="F149" s="10"/>
      <c r="J149" s="10"/>
      <c r="K149" s="15"/>
      <c r="M149" s="54" t="s">
        <v>13</v>
      </c>
      <c r="N149" s="61">
        <v>304629</v>
      </c>
      <c r="O149" s="35">
        <v>345561</v>
      </c>
      <c r="P149" s="61">
        <v>5984</v>
      </c>
      <c r="Q149" s="61">
        <v>7150</v>
      </c>
      <c r="R149" s="61">
        <v>106021</v>
      </c>
      <c r="S149" s="61">
        <v>118946</v>
      </c>
      <c r="T149" s="35">
        <v>76063</v>
      </c>
      <c r="U149" s="35">
        <v>87020</v>
      </c>
      <c r="V149" s="61">
        <v>53731</v>
      </c>
      <c r="W149" s="35">
        <v>62210</v>
      </c>
      <c r="X149" s="61">
        <v>21015</v>
      </c>
      <c r="Y149" s="61">
        <v>23479</v>
      </c>
      <c r="Z149" s="61">
        <v>33171</v>
      </c>
      <c r="AA149" s="61">
        <v>36531</v>
      </c>
      <c r="AB149" s="61">
        <v>5954</v>
      </c>
      <c r="AC149" s="61">
        <v>7090</v>
      </c>
      <c r="AD149" s="61">
        <v>2690</v>
      </c>
      <c r="AE149" s="61">
        <v>3135</v>
      </c>
      <c r="AG149" s="54" t="s">
        <v>13</v>
      </c>
      <c r="AH149" s="61">
        <v>304629</v>
      </c>
      <c r="AI149" s="35">
        <v>345561</v>
      </c>
      <c r="AJ149" s="61">
        <v>5984</v>
      </c>
      <c r="AK149" s="61">
        <v>7150</v>
      </c>
      <c r="AL149" s="61">
        <v>106021</v>
      </c>
      <c r="AM149" s="61">
        <v>118946</v>
      </c>
      <c r="AN149" s="35">
        <v>76063</v>
      </c>
      <c r="AO149" s="35">
        <v>87020</v>
      </c>
      <c r="AP149" s="61">
        <v>53731</v>
      </c>
      <c r="AQ149" s="35">
        <v>62210</v>
      </c>
      <c r="AR149" s="61">
        <v>21015</v>
      </c>
      <c r="AS149" s="61">
        <v>23479</v>
      </c>
      <c r="AT149" s="61">
        <v>33171</v>
      </c>
      <c r="AU149" s="61">
        <v>36531</v>
      </c>
      <c r="AV149" s="61">
        <v>5954</v>
      </c>
      <c r="AW149" s="61">
        <v>7090</v>
      </c>
      <c r="AX149" s="61">
        <v>2690</v>
      </c>
      <c r="AY149" s="61">
        <v>3135</v>
      </c>
    </row>
    <row r="150" spans="1:51">
      <c r="A150" s="16"/>
      <c r="B150" s="10"/>
      <c r="E150" s="4"/>
      <c r="F150" s="10"/>
      <c r="J150" s="10"/>
      <c r="K150" s="15"/>
      <c r="M150" s="54" t="s">
        <v>14</v>
      </c>
      <c r="N150" s="61">
        <v>337948</v>
      </c>
      <c r="O150" s="35">
        <v>369031</v>
      </c>
      <c r="P150" s="61">
        <v>6572</v>
      </c>
      <c r="Q150" s="61">
        <v>7628</v>
      </c>
      <c r="R150" s="61">
        <v>117370</v>
      </c>
      <c r="S150" s="61">
        <v>126273</v>
      </c>
      <c r="T150" s="35">
        <v>81776</v>
      </c>
      <c r="U150" s="35">
        <v>89135</v>
      </c>
      <c r="V150" s="61">
        <v>60256</v>
      </c>
      <c r="W150" s="35">
        <v>67397</v>
      </c>
      <c r="X150" s="61">
        <v>24638</v>
      </c>
      <c r="Y150" s="61">
        <v>27410</v>
      </c>
      <c r="Z150" s="61">
        <v>36780</v>
      </c>
      <c r="AA150" s="61">
        <v>39479</v>
      </c>
      <c r="AB150" s="61">
        <v>7472</v>
      </c>
      <c r="AC150" s="61">
        <v>8525</v>
      </c>
      <c r="AD150" s="61">
        <v>3084</v>
      </c>
      <c r="AE150" s="61">
        <v>3184</v>
      </c>
      <c r="AG150" s="54" t="s">
        <v>14</v>
      </c>
      <c r="AH150" s="61">
        <v>337948</v>
      </c>
      <c r="AI150" s="35">
        <v>369031</v>
      </c>
      <c r="AJ150" s="61">
        <v>6572</v>
      </c>
      <c r="AK150" s="61">
        <v>7628</v>
      </c>
      <c r="AL150" s="61">
        <v>117370</v>
      </c>
      <c r="AM150" s="61">
        <v>126273</v>
      </c>
      <c r="AN150" s="35">
        <v>81776</v>
      </c>
      <c r="AO150" s="35">
        <v>89135</v>
      </c>
      <c r="AP150" s="61">
        <v>60256</v>
      </c>
      <c r="AQ150" s="35">
        <v>67397</v>
      </c>
      <c r="AR150" s="61">
        <v>24638</v>
      </c>
      <c r="AS150" s="61">
        <v>27410</v>
      </c>
      <c r="AT150" s="61">
        <v>36780</v>
      </c>
      <c r="AU150" s="61">
        <v>39479</v>
      </c>
      <c r="AV150" s="61">
        <v>7472</v>
      </c>
      <c r="AW150" s="61">
        <v>8525</v>
      </c>
      <c r="AX150" s="61">
        <v>3084</v>
      </c>
      <c r="AY150" s="61">
        <v>3184</v>
      </c>
    </row>
    <row r="151" spans="1:51">
      <c r="A151" s="16"/>
      <c r="B151" s="10"/>
      <c r="E151" s="4"/>
      <c r="F151" s="10"/>
      <c r="J151" s="10"/>
      <c r="K151" s="15"/>
      <c r="M151" s="54" t="s">
        <v>15</v>
      </c>
      <c r="N151" s="61">
        <v>359397</v>
      </c>
      <c r="O151" s="35">
        <v>387481</v>
      </c>
      <c r="P151" s="61">
        <v>7201</v>
      </c>
      <c r="Q151" s="61">
        <v>8118</v>
      </c>
      <c r="R151" s="61">
        <v>121507</v>
      </c>
      <c r="S151" s="61">
        <v>129924</v>
      </c>
      <c r="T151" s="35">
        <v>86417</v>
      </c>
      <c r="U151" s="35">
        <v>92820</v>
      </c>
      <c r="V151" s="61">
        <v>64438</v>
      </c>
      <c r="W151" s="35">
        <v>70718</v>
      </c>
      <c r="X151" s="61">
        <v>28002</v>
      </c>
      <c r="Y151" s="61">
        <v>30801</v>
      </c>
      <c r="Z151" s="61">
        <v>39815</v>
      </c>
      <c r="AA151" s="61">
        <v>41964</v>
      </c>
      <c r="AB151" s="61">
        <v>8940</v>
      </c>
      <c r="AC151" s="61">
        <v>9870</v>
      </c>
      <c r="AD151" s="61">
        <v>3077</v>
      </c>
      <c r="AE151" s="61">
        <v>3266</v>
      </c>
      <c r="AG151" s="54" t="s">
        <v>15</v>
      </c>
      <c r="AH151" s="61">
        <v>359397</v>
      </c>
      <c r="AI151" s="35">
        <v>387481</v>
      </c>
      <c r="AJ151" s="61">
        <v>7201</v>
      </c>
      <c r="AK151" s="61">
        <v>8118</v>
      </c>
      <c r="AL151" s="61">
        <v>121507</v>
      </c>
      <c r="AM151" s="61">
        <v>129924</v>
      </c>
      <c r="AN151" s="35">
        <v>86417</v>
      </c>
      <c r="AO151" s="35">
        <v>92820</v>
      </c>
      <c r="AP151" s="61">
        <v>64438</v>
      </c>
      <c r="AQ151" s="35">
        <v>70718</v>
      </c>
      <c r="AR151" s="61">
        <v>28002</v>
      </c>
      <c r="AS151" s="61">
        <v>30801</v>
      </c>
      <c r="AT151" s="61">
        <v>39815</v>
      </c>
      <c r="AU151" s="61">
        <v>41964</v>
      </c>
      <c r="AV151" s="61">
        <v>8940</v>
      </c>
      <c r="AW151" s="61">
        <v>9870</v>
      </c>
      <c r="AX151" s="61">
        <v>3077</v>
      </c>
      <c r="AY151" s="61">
        <v>3266</v>
      </c>
    </row>
    <row r="152" spans="1:51" ht="12" customHeight="1">
      <c r="A152" s="16"/>
      <c r="B152" s="10"/>
      <c r="E152" s="4"/>
      <c r="F152" s="10"/>
      <c r="J152" s="10"/>
      <c r="K152" s="15"/>
      <c r="M152" s="54" t="s">
        <v>16</v>
      </c>
      <c r="N152" s="61">
        <v>356335</v>
      </c>
      <c r="O152" s="35">
        <v>381382</v>
      </c>
      <c r="P152" s="61">
        <v>7234</v>
      </c>
      <c r="Q152" s="61">
        <v>8069</v>
      </c>
      <c r="R152" s="61">
        <v>118431</v>
      </c>
      <c r="S152" s="61">
        <v>125579</v>
      </c>
      <c r="T152" s="35">
        <v>84816</v>
      </c>
      <c r="U152" s="35">
        <v>91217</v>
      </c>
      <c r="V152" s="61">
        <v>65095</v>
      </c>
      <c r="W152" s="35">
        <v>70036</v>
      </c>
      <c r="X152" s="61">
        <v>28991</v>
      </c>
      <c r="Y152" s="61">
        <v>31774</v>
      </c>
      <c r="Z152" s="61">
        <v>39613</v>
      </c>
      <c r="AA152" s="61">
        <v>41738</v>
      </c>
      <c r="AB152" s="61">
        <v>9128</v>
      </c>
      <c r="AC152" s="61">
        <v>9952</v>
      </c>
      <c r="AD152" s="61">
        <v>3027</v>
      </c>
      <c r="AE152" s="61">
        <v>3017</v>
      </c>
      <c r="AG152" s="54" t="s">
        <v>16</v>
      </c>
      <c r="AH152" s="61">
        <v>356335</v>
      </c>
      <c r="AI152" s="35">
        <v>381382</v>
      </c>
      <c r="AJ152" s="61">
        <v>7234</v>
      </c>
      <c r="AK152" s="61">
        <v>8069</v>
      </c>
      <c r="AL152" s="61">
        <v>118431</v>
      </c>
      <c r="AM152" s="61">
        <v>125579</v>
      </c>
      <c r="AN152" s="35">
        <v>84816</v>
      </c>
      <c r="AO152" s="35">
        <v>91217</v>
      </c>
      <c r="AP152" s="61">
        <v>65095</v>
      </c>
      <c r="AQ152" s="35">
        <v>70036</v>
      </c>
      <c r="AR152" s="61">
        <v>28991</v>
      </c>
      <c r="AS152" s="61">
        <v>31774</v>
      </c>
      <c r="AT152" s="61">
        <v>39613</v>
      </c>
      <c r="AU152" s="61">
        <v>41738</v>
      </c>
      <c r="AV152" s="61">
        <v>9128</v>
      </c>
      <c r="AW152" s="61">
        <v>9952</v>
      </c>
      <c r="AX152" s="61">
        <v>3027</v>
      </c>
      <c r="AY152" s="61">
        <v>3017</v>
      </c>
    </row>
    <row r="153" spans="1:51">
      <c r="A153" s="43" t="s">
        <v>4</v>
      </c>
      <c r="B153" s="10"/>
      <c r="E153" s="9" t="s">
        <v>4</v>
      </c>
      <c r="F153" s="10"/>
      <c r="J153" s="10"/>
      <c r="K153" s="15"/>
      <c r="M153" s="54" t="s">
        <v>17</v>
      </c>
      <c r="N153" s="61">
        <v>353050</v>
      </c>
      <c r="O153" s="35">
        <v>362626</v>
      </c>
      <c r="P153" s="61">
        <v>7284</v>
      </c>
      <c r="Q153" s="61">
        <v>7332</v>
      </c>
      <c r="R153" s="61">
        <v>117601</v>
      </c>
      <c r="S153" s="61">
        <v>119544</v>
      </c>
      <c r="T153" s="35">
        <v>82783</v>
      </c>
      <c r="U153" s="35">
        <v>87026</v>
      </c>
      <c r="V153" s="61">
        <v>65610</v>
      </c>
      <c r="W153" s="35">
        <v>67594</v>
      </c>
      <c r="X153" s="61">
        <v>29587</v>
      </c>
      <c r="Y153" s="61">
        <v>31075</v>
      </c>
      <c r="Z153" s="61">
        <v>38386</v>
      </c>
      <c r="AA153" s="61">
        <v>38138</v>
      </c>
      <c r="AB153" s="61">
        <v>9030</v>
      </c>
      <c r="AC153" s="61">
        <v>9529</v>
      </c>
      <c r="AD153" s="61">
        <v>2769</v>
      </c>
      <c r="AE153" s="61">
        <v>2388</v>
      </c>
      <c r="AG153" s="54" t="s">
        <v>17</v>
      </c>
      <c r="AH153" s="61">
        <v>353050</v>
      </c>
      <c r="AI153" s="35">
        <v>362626</v>
      </c>
      <c r="AJ153" s="61">
        <v>7284</v>
      </c>
      <c r="AK153" s="61">
        <v>7332</v>
      </c>
      <c r="AL153" s="61">
        <v>117601</v>
      </c>
      <c r="AM153" s="61">
        <v>119544</v>
      </c>
      <c r="AN153" s="35">
        <v>82783</v>
      </c>
      <c r="AO153" s="35">
        <v>87026</v>
      </c>
      <c r="AP153" s="61">
        <v>65610</v>
      </c>
      <c r="AQ153" s="35">
        <v>67594</v>
      </c>
      <c r="AR153" s="61">
        <v>29587</v>
      </c>
      <c r="AS153" s="61">
        <v>31075</v>
      </c>
      <c r="AT153" s="61">
        <v>38386</v>
      </c>
      <c r="AU153" s="61">
        <v>38138</v>
      </c>
      <c r="AV153" s="61">
        <v>9030</v>
      </c>
      <c r="AW153" s="61">
        <v>9529</v>
      </c>
      <c r="AX153" s="61">
        <v>2769</v>
      </c>
      <c r="AY153" s="61">
        <v>2388</v>
      </c>
    </row>
    <row r="154" spans="1:51">
      <c r="A154" s="16"/>
      <c r="B154" s="10"/>
      <c r="E154" s="4"/>
      <c r="F154" s="10"/>
      <c r="J154" s="10"/>
      <c r="K154" s="15"/>
      <c r="M154" s="54" t="s">
        <v>18</v>
      </c>
      <c r="N154" s="61">
        <v>261287</v>
      </c>
      <c r="O154" s="35">
        <v>259398</v>
      </c>
      <c r="P154" s="61">
        <v>4609</v>
      </c>
      <c r="Q154" s="61">
        <v>4479</v>
      </c>
      <c r="R154" s="61">
        <v>87494</v>
      </c>
      <c r="S154" s="61">
        <v>86626</v>
      </c>
      <c r="T154" s="35">
        <v>62023</v>
      </c>
      <c r="U154" s="35">
        <v>61982</v>
      </c>
      <c r="V154" s="61">
        <v>49456</v>
      </c>
      <c r="W154" s="35">
        <v>49662</v>
      </c>
      <c r="X154" s="61">
        <v>21892</v>
      </c>
      <c r="Y154" s="61">
        <v>22218</v>
      </c>
      <c r="Z154" s="61">
        <v>27316</v>
      </c>
      <c r="AA154" s="61">
        <v>26244</v>
      </c>
      <c r="AB154" s="61">
        <v>6827</v>
      </c>
      <c r="AC154" s="61">
        <v>6862</v>
      </c>
      <c r="AD154" s="61">
        <v>1670</v>
      </c>
      <c r="AE154" s="61">
        <v>1325</v>
      </c>
      <c r="AG154" s="54" t="s">
        <v>18</v>
      </c>
      <c r="AH154" s="61">
        <v>261287</v>
      </c>
      <c r="AI154" s="35">
        <v>259398</v>
      </c>
      <c r="AJ154" s="61">
        <v>4609</v>
      </c>
      <c r="AK154" s="61">
        <v>4479</v>
      </c>
      <c r="AL154" s="61">
        <v>87494</v>
      </c>
      <c r="AM154" s="61">
        <v>86626</v>
      </c>
      <c r="AN154" s="35">
        <v>62023</v>
      </c>
      <c r="AO154" s="35">
        <v>61982</v>
      </c>
      <c r="AP154" s="61">
        <v>49456</v>
      </c>
      <c r="AQ154" s="35">
        <v>49662</v>
      </c>
      <c r="AR154" s="61">
        <v>21892</v>
      </c>
      <c r="AS154" s="61">
        <v>22218</v>
      </c>
      <c r="AT154" s="61">
        <v>27316</v>
      </c>
      <c r="AU154" s="61">
        <v>26244</v>
      </c>
      <c r="AV154" s="61">
        <v>6827</v>
      </c>
      <c r="AW154" s="61">
        <v>6862</v>
      </c>
      <c r="AX154" s="61">
        <v>1670</v>
      </c>
      <c r="AY154" s="61">
        <v>1325</v>
      </c>
    </row>
    <row r="155" spans="1:51">
      <c r="A155" s="16"/>
      <c r="B155" s="10"/>
      <c r="E155" s="4"/>
      <c r="F155" s="10"/>
      <c r="J155" s="10"/>
      <c r="K155" s="15"/>
      <c r="M155" s="54" t="s">
        <v>19</v>
      </c>
      <c r="N155" s="61">
        <v>188324</v>
      </c>
      <c r="O155" s="35">
        <v>188252</v>
      </c>
      <c r="P155" s="61">
        <v>2891</v>
      </c>
      <c r="Q155" s="61">
        <v>2857</v>
      </c>
      <c r="R155" s="61">
        <v>63211</v>
      </c>
      <c r="S155" s="61">
        <v>62097</v>
      </c>
      <c r="T155" s="35">
        <v>45547</v>
      </c>
      <c r="U155" s="35">
        <v>46371</v>
      </c>
      <c r="V155" s="61">
        <v>35431</v>
      </c>
      <c r="W155" s="35">
        <v>35752</v>
      </c>
      <c r="X155" s="61">
        <v>15858</v>
      </c>
      <c r="Y155" s="61">
        <v>16198</v>
      </c>
      <c r="Z155" s="61">
        <v>19474</v>
      </c>
      <c r="AA155" s="61">
        <v>19119</v>
      </c>
      <c r="AB155" s="61">
        <v>5076</v>
      </c>
      <c r="AC155" s="61">
        <v>5246</v>
      </c>
      <c r="AD155" s="61">
        <v>836</v>
      </c>
      <c r="AE155" s="61">
        <v>612</v>
      </c>
      <c r="AG155" s="54" t="s">
        <v>19</v>
      </c>
      <c r="AH155" s="61">
        <v>188324</v>
      </c>
      <c r="AI155" s="35">
        <v>188252</v>
      </c>
      <c r="AJ155" s="61">
        <v>2891</v>
      </c>
      <c r="AK155" s="61">
        <v>2857</v>
      </c>
      <c r="AL155" s="61">
        <v>63211</v>
      </c>
      <c r="AM155" s="61">
        <v>62097</v>
      </c>
      <c r="AN155" s="35">
        <v>45547</v>
      </c>
      <c r="AO155" s="35">
        <v>46371</v>
      </c>
      <c r="AP155" s="61">
        <v>35431</v>
      </c>
      <c r="AQ155" s="35">
        <v>35752</v>
      </c>
      <c r="AR155" s="61">
        <v>15858</v>
      </c>
      <c r="AS155" s="61">
        <v>16198</v>
      </c>
      <c r="AT155" s="61">
        <v>19474</v>
      </c>
      <c r="AU155" s="61">
        <v>19119</v>
      </c>
      <c r="AV155" s="61">
        <v>5076</v>
      </c>
      <c r="AW155" s="61">
        <v>5246</v>
      </c>
      <c r="AX155" s="61">
        <v>836</v>
      </c>
      <c r="AY155" s="61">
        <v>612</v>
      </c>
    </row>
    <row r="156" spans="1:51">
      <c r="A156" s="44"/>
      <c r="B156" s="10"/>
      <c r="E156" s="45"/>
      <c r="F156" s="10"/>
      <c r="J156" s="10"/>
      <c r="K156" s="15"/>
      <c r="M156" s="54" t="s">
        <v>20</v>
      </c>
      <c r="N156" s="61">
        <v>133615</v>
      </c>
      <c r="O156" s="35">
        <v>143748</v>
      </c>
      <c r="P156" s="61">
        <v>1766</v>
      </c>
      <c r="Q156" s="61">
        <v>1927</v>
      </c>
      <c r="R156" s="61">
        <v>44439</v>
      </c>
      <c r="S156" s="61">
        <v>46783</v>
      </c>
      <c r="T156" s="35">
        <v>33641</v>
      </c>
      <c r="U156" s="35">
        <v>37038</v>
      </c>
      <c r="V156" s="61">
        <v>24653</v>
      </c>
      <c r="W156" s="35">
        <v>26775</v>
      </c>
      <c r="X156" s="61">
        <v>11646</v>
      </c>
      <c r="Y156" s="61">
        <v>12703</v>
      </c>
      <c r="Z156" s="61">
        <v>13408</v>
      </c>
      <c r="AA156" s="61">
        <v>14163</v>
      </c>
      <c r="AB156" s="61">
        <v>3703</v>
      </c>
      <c r="AC156" s="61">
        <v>4063</v>
      </c>
      <c r="AD156" s="61">
        <v>359</v>
      </c>
      <c r="AE156" s="61">
        <v>296</v>
      </c>
      <c r="AG156" s="54" t="s">
        <v>20</v>
      </c>
      <c r="AH156" s="61">
        <v>133615</v>
      </c>
      <c r="AI156" s="35">
        <v>143748</v>
      </c>
      <c r="AJ156" s="61">
        <v>1766</v>
      </c>
      <c r="AK156" s="61">
        <v>1927</v>
      </c>
      <c r="AL156" s="61">
        <v>44439</v>
      </c>
      <c r="AM156" s="61">
        <v>46783</v>
      </c>
      <c r="AN156" s="35">
        <v>33641</v>
      </c>
      <c r="AO156" s="35">
        <v>37038</v>
      </c>
      <c r="AP156" s="61">
        <v>24653</v>
      </c>
      <c r="AQ156" s="35">
        <v>26775</v>
      </c>
      <c r="AR156" s="61">
        <v>11646</v>
      </c>
      <c r="AS156" s="61">
        <v>12703</v>
      </c>
      <c r="AT156" s="61">
        <v>13408</v>
      </c>
      <c r="AU156" s="61">
        <v>14163</v>
      </c>
      <c r="AV156" s="61">
        <v>3703</v>
      </c>
      <c r="AW156" s="61">
        <v>4063</v>
      </c>
      <c r="AX156" s="61">
        <v>359</v>
      </c>
      <c r="AY156" s="61">
        <v>296</v>
      </c>
    </row>
    <row r="157" spans="1:51">
      <c r="A157" s="16"/>
      <c r="B157" s="10"/>
      <c r="E157" s="4"/>
      <c r="F157" s="10"/>
      <c r="J157" s="10"/>
      <c r="K157" s="15"/>
      <c r="M157" s="54" t="s">
        <v>21</v>
      </c>
      <c r="N157" s="61">
        <v>109086</v>
      </c>
      <c r="O157" s="35">
        <v>128255</v>
      </c>
      <c r="P157" s="61">
        <v>1384</v>
      </c>
      <c r="Q157" s="61">
        <v>1538</v>
      </c>
      <c r="R157" s="61">
        <v>36025</v>
      </c>
      <c r="S157" s="61">
        <v>41245</v>
      </c>
      <c r="T157" s="35">
        <v>28597</v>
      </c>
      <c r="U157" s="35">
        <v>34510</v>
      </c>
      <c r="V157" s="61">
        <v>19569</v>
      </c>
      <c r="W157" s="35">
        <v>23312</v>
      </c>
      <c r="X157" s="61">
        <v>10106</v>
      </c>
      <c r="Y157" s="61">
        <v>12348</v>
      </c>
      <c r="Z157" s="61">
        <v>10267</v>
      </c>
      <c r="AA157" s="61">
        <v>11635</v>
      </c>
      <c r="AB157" s="61">
        <v>2920</v>
      </c>
      <c r="AC157" s="61">
        <v>3475</v>
      </c>
      <c r="AD157" s="61">
        <v>218</v>
      </c>
      <c r="AE157" s="61">
        <v>192</v>
      </c>
      <c r="AG157" s="54" t="s">
        <v>21</v>
      </c>
      <c r="AH157" s="61">
        <v>109086</v>
      </c>
      <c r="AI157" s="35">
        <v>128255</v>
      </c>
      <c r="AJ157" s="61">
        <v>1384</v>
      </c>
      <c r="AK157" s="61">
        <v>1538</v>
      </c>
      <c r="AL157" s="61">
        <v>36025</v>
      </c>
      <c r="AM157" s="61">
        <v>41245</v>
      </c>
      <c r="AN157" s="35">
        <v>28597</v>
      </c>
      <c r="AO157" s="35">
        <v>34510</v>
      </c>
      <c r="AP157" s="61">
        <v>19569</v>
      </c>
      <c r="AQ157" s="35">
        <v>23312</v>
      </c>
      <c r="AR157" s="61">
        <v>10106</v>
      </c>
      <c r="AS157" s="61">
        <v>12348</v>
      </c>
      <c r="AT157" s="61">
        <v>10267</v>
      </c>
      <c r="AU157" s="61">
        <v>11635</v>
      </c>
      <c r="AV157" s="61">
        <v>2920</v>
      </c>
      <c r="AW157" s="61">
        <v>3475</v>
      </c>
      <c r="AX157" s="61">
        <v>218</v>
      </c>
      <c r="AY157" s="61">
        <v>192</v>
      </c>
    </row>
    <row r="158" spans="1:51">
      <c r="A158" s="16"/>
      <c r="B158" s="10"/>
      <c r="E158" s="4"/>
      <c r="F158" s="10"/>
      <c r="J158" s="10"/>
      <c r="K158" s="15"/>
      <c r="M158" s="54" t="s">
        <v>29</v>
      </c>
      <c r="N158" s="61">
        <v>47174</v>
      </c>
      <c r="O158" s="35">
        <v>91579</v>
      </c>
      <c r="P158" s="61">
        <v>555</v>
      </c>
      <c r="Q158" s="61">
        <v>1112</v>
      </c>
      <c r="R158" s="61">
        <v>15393</v>
      </c>
      <c r="S158" s="61">
        <v>29019</v>
      </c>
      <c r="T158" s="35">
        <v>12903</v>
      </c>
      <c r="U158" s="35">
        <v>25385</v>
      </c>
      <c r="V158" s="61">
        <v>8195</v>
      </c>
      <c r="W158" s="35">
        <v>16253</v>
      </c>
      <c r="X158" s="61">
        <v>4647</v>
      </c>
      <c r="Y158" s="61">
        <v>9514</v>
      </c>
      <c r="Z158" s="61">
        <v>4331</v>
      </c>
      <c r="AA158" s="61">
        <v>7814</v>
      </c>
      <c r="AB158" s="61">
        <v>1088</v>
      </c>
      <c r="AC158" s="61">
        <v>2380</v>
      </c>
      <c r="AD158" s="61">
        <v>62</v>
      </c>
      <c r="AE158" s="61">
        <v>102</v>
      </c>
      <c r="AG158" s="54" t="s">
        <v>29</v>
      </c>
      <c r="AH158" s="61">
        <v>47174</v>
      </c>
      <c r="AI158" s="35">
        <v>91579</v>
      </c>
      <c r="AJ158" s="61">
        <v>555</v>
      </c>
      <c r="AK158" s="61">
        <v>1112</v>
      </c>
      <c r="AL158" s="61">
        <v>15393</v>
      </c>
      <c r="AM158" s="61">
        <v>29019</v>
      </c>
      <c r="AN158" s="35">
        <v>12903</v>
      </c>
      <c r="AO158" s="35">
        <v>25385</v>
      </c>
      <c r="AP158" s="61">
        <v>8195</v>
      </c>
      <c r="AQ158" s="35">
        <v>16253</v>
      </c>
      <c r="AR158" s="61">
        <v>4647</v>
      </c>
      <c r="AS158" s="61">
        <v>9514</v>
      </c>
      <c r="AT158" s="61">
        <v>4331</v>
      </c>
      <c r="AU158" s="61">
        <v>7814</v>
      </c>
      <c r="AV158" s="61">
        <v>1088</v>
      </c>
      <c r="AW158" s="61">
        <v>2380</v>
      </c>
      <c r="AX158" s="61">
        <v>62</v>
      </c>
      <c r="AY158" s="61">
        <v>102</v>
      </c>
    </row>
    <row r="159" spans="1:51">
      <c r="A159" s="16"/>
      <c r="B159" s="10"/>
      <c r="E159" s="4"/>
      <c r="F159" s="10"/>
      <c r="J159" s="10"/>
      <c r="K159" s="15"/>
      <c r="M159" s="54" t="s">
        <v>30</v>
      </c>
      <c r="N159" s="61">
        <v>19222</v>
      </c>
      <c r="O159" s="35">
        <v>49115</v>
      </c>
      <c r="P159" s="61">
        <v>207</v>
      </c>
      <c r="Q159" s="61">
        <v>535</v>
      </c>
      <c r="R159" s="61">
        <v>6045</v>
      </c>
      <c r="S159" s="61">
        <v>15011</v>
      </c>
      <c r="T159" s="35">
        <v>5481</v>
      </c>
      <c r="U159" s="35">
        <v>13950</v>
      </c>
      <c r="V159" s="61">
        <v>3383</v>
      </c>
      <c r="W159" s="35">
        <v>9100</v>
      </c>
      <c r="X159" s="61">
        <v>1971</v>
      </c>
      <c r="Y159" s="61">
        <v>5169</v>
      </c>
      <c r="Z159" s="61">
        <v>1713</v>
      </c>
      <c r="AA159" s="61">
        <v>4068</v>
      </c>
      <c r="AB159" s="61">
        <v>407</v>
      </c>
      <c r="AC159" s="61">
        <v>1236</v>
      </c>
      <c r="AD159" s="61">
        <v>15</v>
      </c>
      <c r="AE159" s="61">
        <v>46</v>
      </c>
      <c r="AG159" s="54" t="s">
        <v>30</v>
      </c>
      <c r="AH159" s="61">
        <v>19222</v>
      </c>
      <c r="AI159" s="35">
        <v>49115</v>
      </c>
      <c r="AJ159" s="61">
        <v>207</v>
      </c>
      <c r="AK159" s="61">
        <v>535</v>
      </c>
      <c r="AL159" s="61">
        <v>6045</v>
      </c>
      <c r="AM159" s="61">
        <v>15011</v>
      </c>
      <c r="AN159" s="35">
        <v>5481</v>
      </c>
      <c r="AO159" s="35">
        <v>13950</v>
      </c>
      <c r="AP159" s="61">
        <v>3383</v>
      </c>
      <c r="AQ159" s="35">
        <v>9100</v>
      </c>
      <c r="AR159" s="61">
        <v>1971</v>
      </c>
      <c r="AS159" s="61">
        <v>5169</v>
      </c>
      <c r="AT159" s="61">
        <v>1713</v>
      </c>
      <c r="AU159" s="61">
        <v>4068</v>
      </c>
      <c r="AV159" s="61">
        <v>407</v>
      </c>
      <c r="AW159" s="61">
        <v>1236</v>
      </c>
      <c r="AX159" s="61">
        <v>15</v>
      </c>
      <c r="AY159" s="61">
        <v>46</v>
      </c>
    </row>
    <row r="160" spans="1:51">
      <c r="A160" s="16"/>
      <c r="B160" s="10"/>
      <c r="E160" s="4"/>
      <c r="F160" s="10"/>
      <c r="J160" s="10"/>
      <c r="K160" s="15"/>
      <c r="M160" s="54" t="s">
        <v>22</v>
      </c>
      <c r="N160" s="61">
        <v>7057</v>
      </c>
      <c r="O160" s="35">
        <v>21637</v>
      </c>
      <c r="P160" s="61">
        <v>68</v>
      </c>
      <c r="Q160" s="61">
        <v>207</v>
      </c>
      <c r="R160" s="61">
        <v>2199</v>
      </c>
      <c r="S160" s="61">
        <v>6450</v>
      </c>
      <c r="T160" s="35">
        <v>2132</v>
      </c>
      <c r="U160" s="35">
        <v>6381</v>
      </c>
      <c r="V160" s="61">
        <v>1251</v>
      </c>
      <c r="W160" s="35">
        <v>3877</v>
      </c>
      <c r="X160" s="61">
        <v>658</v>
      </c>
      <c r="Y160" s="61">
        <v>2361</v>
      </c>
      <c r="Z160" s="61">
        <v>596</v>
      </c>
      <c r="AA160" s="61">
        <v>1831</v>
      </c>
      <c r="AB160" s="61">
        <v>142</v>
      </c>
      <c r="AC160" s="61">
        <v>510</v>
      </c>
      <c r="AD160" s="61">
        <v>11</v>
      </c>
      <c r="AE160" s="61">
        <v>20</v>
      </c>
      <c r="AG160" s="54" t="s">
        <v>22</v>
      </c>
      <c r="AH160" s="61">
        <v>7057</v>
      </c>
      <c r="AI160" s="35">
        <v>21637</v>
      </c>
      <c r="AJ160" s="61">
        <v>68</v>
      </c>
      <c r="AK160" s="61">
        <v>207</v>
      </c>
      <c r="AL160" s="61">
        <v>2199</v>
      </c>
      <c r="AM160" s="61">
        <v>6450</v>
      </c>
      <c r="AN160" s="35">
        <v>2132</v>
      </c>
      <c r="AO160" s="35">
        <v>6381</v>
      </c>
      <c r="AP160" s="61">
        <v>1251</v>
      </c>
      <c r="AQ160" s="35">
        <v>3877</v>
      </c>
      <c r="AR160" s="61">
        <v>658</v>
      </c>
      <c r="AS160" s="61">
        <v>2361</v>
      </c>
      <c r="AT160" s="61">
        <v>596</v>
      </c>
      <c r="AU160" s="61">
        <v>1831</v>
      </c>
      <c r="AV160" s="61">
        <v>142</v>
      </c>
      <c r="AW160" s="61">
        <v>510</v>
      </c>
      <c r="AX160" s="61">
        <v>11</v>
      </c>
      <c r="AY160" s="61">
        <v>20</v>
      </c>
    </row>
    <row r="161" spans="1:51">
      <c r="A161" s="16"/>
      <c r="B161" s="10"/>
      <c r="E161" s="4"/>
      <c r="F161" s="10"/>
      <c r="J161" s="10"/>
      <c r="K161" s="15"/>
      <c r="M161" s="55" t="s">
        <v>23</v>
      </c>
      <c r="N161" s="62">
        <v>1424</v>
      </c>
      <c r="O161" s="56">
        <v>5689</v>
      </c>
      <c r="P161" s="62">
        <v>11</v>
      </c>
      <c r="Q161" s="61">
        <v>45</v>
      </c>
      <c r="R161" s="62">
        <v>430</v>
      </c>
      <c r="S161" s="61">
        <v>1678</v>
      </c>
      <c r="T161" s="35">
        <v>427</v>
      </c>
      <c r="U161" s="35">
        <v>1729</v>
      </c>
      <c r="V161" s="62">
        <v>268</v>
      </c>
      <c r="W161" s="35">
        <v>1047</v>
      </c>
      <c r="X161" s="61">
        <v>135</v>
      </c>
      <c r="Y161" s="61">
        <v>617</v>
      </c>
      <c r="Z161" s="61">
        <v>128</v>
      </c>
      <c r="AA161" s="61">
        <v>446</v>
      </c>
      <c r="AB161" s="61">
        <v>24</v>
      </c>
      <c r="AC161" s="61">
        <v>124</v>
      </c>
      <c r="AD161" s="61">
        <v>1</v>
      </c>
      <c r="AE161" s="61">
        <v>3</v>
      </c>
      <c r="AG161" s="55" t="s">
        <v>23</v>
      </c>
      <c r="AH161" s="62">
        <v>1424</v>
      </c>
      <c r="AI161" s="56">
        <v>5689</v>
      </c>
      <c r="AJ161" s="62">
        <v>11</v>
      </c>
      <c r="AK161" s="61">
        <v>45</v>
      </c>
      <c r="AL161" s="62">
        <v>430</v>
      </c>
      <c r="AM161" s="61">
        <v>1678</v>
      </c>
      <c r="AN161" s="35">
        <v>427</v>
      </c>
      <c r="AO161" s="35">
        <v>1729</v>
      </c>
      <c r="AP161" s="62">
        <v>268</v>
      </c>
      <c r="AQ161" s="35">
        <v>1047</v>
      </c>
      <c r="AR161" s="61">
        <v>135</v>
      </c>
      <c r="AS161" s="61">
        <v>617</v>
      </c>
      <c r="AT161" s="61">
        <v>128</v>
      </c>
      <c r="AU161" s="61">
        <v>446</v>
      </c>
      <c r="AV161" s="61">
        <v>24</v>
      </c>
      <c r="AW161" s="61">
        <v>124</v>
      </c>
      <c r="AX161" s="61">
        <v>1</v>
      </c>
      <c r="AY161" s="61">
        <v>3</v>
      </c>
    </row>
    <row r="162" spans="1:51">
      <c r="A162" s="16"/>
      <c r="B162" s="10"/>
      <c r="E162" s="4"/>
      <c r="F162" s="10"/>
      <c r="J162" s="10"/>
      <c r="K162" s="15"/>
      <c r="M162" s="47">
        <v>37590</v>
      </c>
      <c r="N162" s="47"/>
      <c r="O162" s="47"/>
      <c r="P162" s="47"/>
      <c r="Q162" s="10"/>
      <c r="R162" s="10"/>
      <c r="S162" s="10"/>
      <c r="T162" s="10"/>
      <c r="U162" s="10"/>
      <c r="V162" s="10"/>
      <c r="W162" s="10"/>
      <c r="X162" s="47">
        <v>37590</v>
      </c>
      <c r="Y162" s="10"/>
      <c r="Z162" s="10"/>
      <c r="AA162" s="10"/>
      <c r="AB162" s="10"/>
      <c r="AC162" s="10"/>
      <c r="AD162" s="10"/>
      <c r="AE162" s="10"/>
      <c r="AG162" s="47">
        <v>37590</v>
      </c>
      <c r="AH162" s="47"/>
      <c r="AI162" s="47"/>
      <c r="AJ162" s="47"/>
      <c r="AK162" s="10"/>
      <c r="AL162" s="10"/>
      <c r="AM162" s="10"/>
      <c r="AN162" s="10"/>
      <c r="AO162" s="10"/>
      <c r="AP162" s="10"/>
      <c r="AQ162" s="10"/>
      <c r="AR162" s="47">
        <v>37590</v>
      </c>
      <c r="AS162" s="10"/>
      <c r="AT162" s="10"/>
      <c r="AU162" s="10"/>
      <c r="AV162" s="10"/>
      <c r="AW162" s="10"/>
      <c r="AX162" s="10"/>
      <c r="AY162" s="10"/>
    </row>
    <row r="163" spans="1:51">
      <c r="A163" s="16"/>
      <c r="B163" s="10"/>
      <c r="E163" s="4"/>
      <c r="F163" s="10"/>
      <c r="J163" s="10"/>
      <c r="K163" s="15"/>
      <c r="M163" s="344" t="s">
        <v>0</v>
      </c>
      <c r="N163" s="346" t="s">
        <v>40</v>
      </c>
      <c r="O163" s="347"/>
      <c r="P163" s="346" t="s">
        <v>3</v>
      </c>
      <c r="Q163" s="347"/>
      <c r="R163" s="346" t="s">
        <v>31</v>
      </c>
      <c r="S163" s="347"/>
      <c r="T163" s="346" t="s">
        <v>32</v>
      </c>
      <c r="U163" s="347"/>
      <c r="V163" s="346" t="s">
        <v>33</v>
      </c>
      <c r="W163" s="347"/>
      <c r="X163" s="346" t="s">
        <v>34</v>
      </c>
      <c r="Y163" s="347"/>
      <c r="Z163" s="346" t="s">
        <v>35</v>
      </c>
      <c r="AA163" s="347"/>
      <c r="AB163" s="346" t="s">
        <v>36</v>
      </c>
      <c r="AC163" s="347"/>
      <c r="AD163" s="346" t="s">
        <v>37</v>
      </c>
      <c r="AE163" s="347"/>
      <c r="AG163" s="344" t="s">
        <v>0</v>
      </c>
      <c r="AH163" s="346" t="s">
        <v>40</v>
      </c>
      <c r="AI163" s="347"/>
      <c r="AJ163" s="346" t="s">
        <v>3</v>
      </c>
      <c r="AK163" s="347"/>
      <c r="AL163" s="346" t="s">
        <v>31</v>
      </c>
      <c r="AM163" s="347"/>
      <c r="AN163" s="346" t="s">
        <v>32</v>
      </c>
      <c r="AO163" s="347"/>
      <c r="AP163" s="346" t="s">
        <v>33</v>
      </c>
      <c r="AQ163" s="347"/>
      <c r="AR163" s="346" t="s">
        <v>34</v>
      </c>
      <c r="AS163" s="347"/>
      <c r="AT163" s="346" t="s">
        <v>35</v>
      </c>
      <c r="AU163" s="347"/>
      <c r="AV163" s="346" t="s">
        <v>36</v>
      </c>
      <c r="AW163" s="347"/>
      <c r="AX163" s="346" t="s">
        <v>37</v>
      </c>
      <c r="AY163" s="347"/>
    </row>
    <row r="164" spans="1:51">
      <c r="A164" s="43" t="s">
        <v>4</v>
      </c>
      <c r="B164" s="10"/>
      <c r="E164" s="9" t="s">
        <v>4</v>
      </c>
      <c r="F164" s="10"/>
      <c r="J164" s="10"/>
      <c r="K164" s="15"/>
      <c r="M164" s="345"/>
      <c r="N164" s="58" t="s">
        <v>26</v>
      </c>
      <c r="O164" s="59" t="s">
        <v>27</v>
      </c>
      <c r="P164" s="58" t="s">
        <v>26</v>
      </c>
      <c r="Q164" s="59" t="s">
        <v>27</v>
      </c>
      <c r="R164" s="58" t="s">
        <v>26</v>
      </c>
      <c r="S164" s="59" t="s">
        <v>27</v>
      </c>
      <c r="T164" s="58" t="s">
        <v>26</v>
      </c>
      <c r="U164" s="59" t="s">
        <v>27</v>
      </c>
      <c r="V164" s="58" t="s">
        <v>26</v>
      </c>
      <c r="W164" s="59" t="s">
        <v>27</v>
      </c>
      <c r="X164" s="58" t="s">
        <v>26</v>
      </c>
      <c r="Y164" s="59" t="s">
        <v>27</v>
      </c>
      <c r="Z164" s="58" t="s">
        <v>26</v>
      </c>
      <c r="AA164" s="59" t="s">
        <v>27</v>
      </c>
      <c r="AB164" s="58" t="s">
        <v>26</v>
      </c>
      <c r="AC164" s="59" t="s">
        <v>27</v>
      </c>
      <c r="AD164" s="58" t="s">
        <v>26</v>
      </c>
      <c r="AE164" s="59" t="s">
        <v>27</v>
      </c>
      <c r="AG164" s="345"/>
      <c r="AH164" s="58" t="s">
        <v>26</v>
      </c>
      <c r="AI164" s="59" t="s">
        <v>27</v>
      </c>
      <c r="AJ164" s="58" t="s">
        <v>26</v>
      </c>
      <c r="AK164" s="59" t="s">
        <v>27</v>
      </c>
      <c r="AL164" s="58" t="s">
        <v>26</v>
      </c>
      <c r="AM164" s="59" t="s">
        <v>27</v>
      </c>
      <c r="AN164" s="58" t="s">
        <v>26</v>
      </c>
      <c r="AO164" s="59" t="s">
        <v>27</v>
      </c>
      <c r="AP164" s="58" t="s">
        <v>26</v>
      </c>
      <c r="AQ164" s="59" t="s">
        <v>27</v>
      </c>
      <c r="AR164" s="58" t="s">
        <v>26</v>
      </c>
      <c r="AS164" s="59" t="s">
        <v>27</v>
      </c>
      <c r="AT164" s="58" t="s">
        <v>26</v>
      </c>
      <c r="AU164" s="59" t="s">
        <v>27</v>
      </c>
      <c r="AV164" s="58" t="s">
        <v>26</v>
      </c>
      <c r="AW164" s="59" t="s">
        <v>27</v>
      </c>
      <c r="AX164" s="58" t="s">
        <v>26</v>
      </c>
      <c r="AY164" s="59" t="s">
        <v>27</v>
      </c>
    </row>
    <row r="165" spans="1:51">
      <c r="A165" s="16"/>
      <c r="B165" s="10"/>
      <c r="E165" s="4"/>
      <c r="F165" s="10"/>
      <c r="J165" s="10"/>
      <c r="K165" s="15"/>
      <c r="M165" s="54" t="s">
        <v>6</v>
      </c>
      <c r="N165" s="61">
        <v>256561</v>
      </c>
      <c r="O165" s="35">
        <v>240387</v>
      </c>
      <c r="P165" s="61">
        <v>5133</v>
      </c>
      <c r="Q165" s="61">
        <v>4812</v>
      </c>
      <c r="R165" s="61">
        <v>88730</v>
      </c>
      <c r="S165" s="61">
        <v>82304</v>
      </c>
      <c r="T165" s="35">
        <v>61599</v>
      </c>
      <c r="U165" s="35">
        <v>58275</v>
      </c>
      <c r="V165" s="61">
        <v>48980</v>
      </c>
      <c r="W165" s="35">
        <v>45824</v>
      </c>
      <c r="X165" s="61">
        <v>16639</v>
      </c>
      <c r="Y165" s="61">
        <v>15760</v>
      </c>
      <c r="Z165" s="61">
        <v>28382</v>
      </c>
      <c r="AA165" s="61">
        <v>26771</v>
      </c>
      <c r="AB165" s="61">
        <v>4824</v>
      </c>
      <c r="AC165" s="61">
        <v>4458</v>
      </c>
      <c r="AD165" s="61">
        <v>2274</v>
      </c>
      <c r="AE165" s="61">
        <v>2183</v>
      </c>
      <c r="AG165" s="54" t="s">
        <v>6</v>
      </c>
      <c r="AH165" s="61">
        <v>256561</v>
      </c>
      <c r="AI165" s="35">
        <v>240387</v>
      </c>
      <c r="AJ165" s="61">
        <v>5133</v>
      </c>
      <c r="AK165" s="61">
        <v>4812</v>
      </c>
      <c r="AL165" s="61">
        <v>88730</v>
      </c>
      <c r="AM165" s="61">
        <v>82304</v>
      </c>
      <c r="AN165" s="35">
        <v>61599</v>
      </c>
      <c r="AO165" s="35">
        <v>58275</v>
      </c>
      <c r="AP165" s="61">
        <v>48980</v>
      </c>
      <c r="AQ165" s="35">
        <v>45824</v>
      </c>
      <c r="AR165" s="61">
        <v>16639</v>
      </c>
      <c r="AS165" s="61">
        <v>15760</v>
      </c>
      <c r="AT165" s="61">
        <v>28382</v>
      </c>
      <c r="AU165" s="61">
        <v>26771</v>
      </c>
      <c r="AV165" s="61">
        <v>4824</v>
      </c>
      <c r="AW165" s="61">
        <v>4458</v>
      </c>
      <c r="AX165" s="61">
        <v>2274</v>
      </c>
      <c r="AY165" s="61">
        <v>2183</v>
      </c>
    </row>
    <row r="166" spans="1:51">
      <c r="A166" s="16"/>
      <c r="B166" s="10"/>
      <c r="E166" s="4"/>
      <c r="F166" s="10"/>
      <c r="J166" s="10"/>
      <c r="K166" s="15"/>
      <c r="M166" s="54" t="s">
        <v>7</v>
      </c>
      <c r="N166" s="61">
        <v>270736</v>
      </c>
      <c r="O166" s="35">
        <v>255905</v>
      </c>
      <c r="P166" s="61">
        <v>5297</v>
      </c>
      <c r="Q166" s="61">
        <v>5218</v>
      </c>
      <c r="R166" s="61">
        <v>93642</v>
      </c>
      <c r="S166" s="61">
        <v>88004</v>
      </c>
      <c r="T166" s="35">
        <v>63194</v>
      </c>
      <c r="U166" s="35">
        <v>60057</v>
      </c>
      <c r="V166" s="61">
        <v>52356</v>
      </c>
      <c r="W166" s="35">
        <v>49527</v>
      </c>
      <c r="X166" s="61">
        <v>18028</v>
      </c>
      <c r="Y166" s="61">
        <v>17164</v>
      </c>
      <c r="Z166" s="61">
        <v>30149</v>
      </c>
      <c r="AA166" s="61">
        <v>28317</v>
      </c>
      <c r="AB166" s="61">
        <v>5613</v>
      </c>
      <c r="AC166" s="61">
        <v>5279</v>
      </c>
      <c r="AD166" s="61">
        <v>2457</v>
      </c>
      <c r="AE166" s="61">
        <v>2339</v>
      </c>
      <c r="AG166" s="54" t="s">
        <v>7</v>
      </c>
      <c r="AH166" s="61">
        <v>270736</v>
      </c>
      <c r="AI166" s="35">
        <v>255905</v>
      </c>
      <c r="AJ166" s="61">
        <v>5297</v>
      </c>
      <c r="AK166" s="61">
        <v>5218</v>
      </c>
      <c r="AL166" s="61">
        <v>93642</v>
      </c>
      <c r="AM166" s="61">
        <v>88004</v>
      </c>
      <c r="AN166" s="35">
        <v>63194</v>
      </c>
      <c r="AO166" s="35">
        <v>60057</v>
      </c>
      <c r="AP166" s="61">
        <v>52356</v>
      </c>
      <c r="AQ166" s="35">
        <v>49527</v>
      </c>
      <c r="AR166" s="61">
        <v>18028</v>
      </c>
      <c r="AS166" s="61">
        <v>17164</v>
      </c>
      <c r="AT166" s="61">
        <v>30149</v>
      </c>
      <c r="AU166" s="61">
        <v>28317</v>
      </c>
      <c r="AV166" s="61">
        <v>5613</v>
      </c>
      <c r="AW166" s="61">
        <v>5279</v>
      </c>
      <c r="AX166" s="61">
        <v>2457</v>
      </c>
      <c r="AY166" s="61">
        <v>2339</v>
      </c>
    </row>
    <row r="167" spans="1:51">
      <c r="A167" s="43" t="s">
        <v>4</v>
      </c>
      <c r="B167" s="10"/>
      <c r="J167" s="10"/>
      <c r="K167" s="15"/>
      <c r="M167" s="54" t="s">
        <v>8</v>
      </c>
      <c r="N167" s="61">
        <v>297291</v>
      </c>
      <c r="O167" s="35">
        <v>281897</v>
      </c>
      <c r="P167" s="61">
        <v>6099</v>
      </c>
      <c r="Q167" s="61">
        <v>5751</v>
      </c>
      <c r="R167" s="61">
        <v>100903</v>
      </c>
      <c r="S167" s="61">
        <v>95703</v>
      </c>
      <c r="T167" s="35">
        <v>69827</v>
      </c>
      <c r="U167" s="35">
        <v>66153</v>
      </c>
      <c r="V167" s="61">
        <v>56893</v>
      </c>
      <c r="W167" s="35">
        <v>54089</v>
      </c>
      <c r="X167" s="61">
        <v>20669</v>
      </c>
      <c r="Y167" s="61">
        <v>19788</v>
      </c>
      <c r="Z167" s="61">
        <v>33297</v>
      </c>
      <c r="AA167" s="61">
        <v>31496</v>
      </c>
      <c r="AB167" s="61">
        <v>6888</v>
      </c>
      <c r="AC167" s="61">
        <v>6349</v>
      </c>
      <c r="AD167" s="61">
        <v>2715</v>
      </c>
      <c r="AE167" s="61">
        <v>2568</v>
      </c>
      <c r="AG167" s="54" t="s">
        <v>8</v>
      </c>
      <c r="AH167" s="61">
        <v>297291</v>
      </c>
      <c r="AI167" s="35">
        <v>281897</v>
      </c>
      <c r="AJ167" s="61">
        <v>6099</v>
      </c>
      <c r="AK167" s="61">
        <v>5751</v>
      </c>
      <c r="AL167" s="61">
        <v>100903</v>
      </c>
      <c r="AM167" s="61">
        <v>95703</v>
      </c>
      <c r="AN167" s="35">
        <v>69827</v>
      </c>
      <c r="AO167" s="35">
        <v>66153</v>
      </c>
      <c r="AP167" s="61">
        <v>56893</v>
      </c>
      <c r="AQ167" s="35">
        <v>54089</v>
      </c>
      <c r="AR167" s="61">
        <v>20669</v>
      </c>
      <c r="AS167" s="61">
        <v>19788</v>
      </c>
      <c r="AT167" s="61">
        <v>33297</v>
      </c>
      <c r="AU167" s="61">
        <v>31496</v>
      </c>
      <c r="AV167" s="61">
        <v>6888</v>
      </c>
      <c r="AW167" s="61">
        <v>6349</v>
      </c>
      <c r="AX167" s="61">
        <v>2715</v>
      </c>
      <c r="AY167" s="61">
        <v>2568</v>
      </c>
    </row>
    <row r="168" spans="1:51">
      <c r="A168" s="16"/>
      <c r="B168" s="10"/>
      <c r="J168" s="10"/>
      <c r="K168" s="15"/>
      <c r="M168" s="54" t="s">
        <v>9</v>
      </c>
      <c r="N168" s="61">
        <v>317404</v>
      </c>
      <c r="O168" s="35">
        <v>303231</v>
      </c>
      <c r="P168" s="61">
        <v>6767</v>
      </c>
      <c r="Q168" s="61">
        <v>6410</v>
      </c>
      <c r="R168" s="61">
        <v>108300</v>
      </c>
      <c r="S168" s="61">
        <v>103301</v>
      </c>
      <c r="T168" s="35">
        <v>74117</v>
      </c>
      <c r="U168" s="35">
        <v>71217</v>
      </c>
      <c r="V168" s="61">
        <v>59042</v>
      </c>
      <c r="W168" s="35">
        <v>56414</v>
      </c>
      <c r="X168" s="61">
        <v>22988</v>
      </c>
      <c r="Y168" s="61">
        <v>21384</v>
      </c>
      <c r="Z168" s="61">
        <v>35847</v>
      </c>
      <c r="AA168" s="61">
        <v>34524</v>
      </c>
      <c r="AB168" s="61">
        <v>7701</v>
      </c>
      <c r="AC168" s="61">
        <v>7447</v>
      </c>
      <c r="AD168" s="61">
        <v>2642</v>
      </c>
      <c r="AE168" s="61">
        <v>2534</v>
      </c>
      <c r="AG168" s="54" t="s">
        <v>9</v>
      </c>
      <c r="AH168" s="61">
        <v>317404</v>
      </c>
      <c r="AI168" s="35">
        <v>303231</v>
      </c>
      <c r="AJ168" s="61">
        <v>6767</v>
      </c>
      <c r="AK168" s="61">
        <v>6410</v>
      </c>
      <c r="AL168" s="61">
        <v>108300</v>
      </c>
      <c r="AM168" s="61">
        <v>103301</v>
      </c>
      <c r="AN168" s="35">
        <v>74117</v>
      </c>
      <c r="AO168" s="35">
        <v>71217</v>
      </c>
      <c r="AP168" s="61">
        <v>59042</v>
      </c>
      <c r="AQ168" s="35">
        <v>56414</v>
      </c>
      <c r="AR168" s="61">
        <v>22988</v>
      </c>
      <c r="AS168" s="61">
        <v>21384</v>
      </c>
      <c r="AT168" s="61">
        <v>35847</v>
      </c>
      <c r="AU168" s="61">
        <v>34524</v>
      </c>
      <c r="AV168" s="61">
        <v>7701</v>
      </c>
      <c r="AW168" s="61">
        <v>7447</v>
      </c>
      <c r="AX168" s="61">
        <v>2642</v>
      </c>
      <c r="AY168" s="61">
        <v>2534</v>
      </c>
    </row>
    <row r="169" spans="1:51">
      <c r="A169" s="5"/>
      <c r="B169" s="4"/>
      <c r="C169" s="4"/>
      <c r="D169" s="4"/>
      <c r="E169" s="4"/>
      <c r="F169" s="4"/>
      <c r="G169" s="4"/>
      <c r="H169" s="4"/>
      <c r="I169" s="4"/>
      <c r="J169" s="4"/>
      <c r="K169" s="42"/>
      <c r="M169" s="54" t="s">
        <v>10</v>
      </c>
      <c r="N169" s="61">
        <v>229978</v>
      </c>
      <c r="O169" s="35">
        <v>241698</v>
      </c>
      <c r="P169" s="61">
        <v>4967</v>
      </c>
      <c r="Q169" s="61">
        <v>5216</v>
      </c>
      <c r="R169" s="61">
        <v>76168</v>
      </c>
      <c r="S169" s="61">
        <v>79788</v>
      </c>
      <c r="T169" s="35">
        <v>54968</v>
      </c>
      <c r="U169" s="35">
        <v>57097</v>
      </c>
      <c r="V169" s="61">
        <v>39927</v>
      </c>
      <c r="W169" s="35">
        <v>42957</v>
      </c>
      <c r="X169" s="61">
        <v>19339</v>
      </c>
      <c r="Y169" s="61">
        <v>19945</v>
      </c>
      <c r="Z169" s="61">
        <v>27367</v>
      </c>
      <c r="AA169" s="61">
        <v>28858</v>
      </c>
      <c r="AB169" s="61">
        <v>5565</v>
      </c>
      <c r="AC169" s="61">
        <v>5841</v>
      </c>
      <c r="AD169" s="61">
        <v>1677</v>
      </c>
      <c r="AE169" s="61">
        <v>1996</v>
      </c>
      <c r="AG169" s="54" t="s">
        <v>10</v>
      </c>
      <c r="AH169" s="61">
        <v>229978</v>
      </c>
      <c r="AI169" s="35">
        <v>241698</v>
      </c>
      <c r="AJ169" s="61">
        <v>4967</v>
      </c>
      <c r="AK169" s="61">
        <v>5216</v>
      </c>
      <c r="AL169" s="61">
        <v>76168</v>
      </c>
      <c r="AM169" s="61">
        <v>79788</v>
      </c>
      <c r="AN169" s="35">
        <v>54968</v>
      </c>
      <c r="AO169" s="35">
        <v>57097</v>
      </c>
      <c r="AP169" s="61">
        <v>39927</v>
      </c>
      <c r="AQ169" s="35">
        <v>42957</v>
      </c>
      <c r="AR169" s="61">
        <v>19339</v>
      </c>
      <c r="AS169" s="61">
        <v>19945</v>
      </c>
      <c r="AT169" s="61">
        <v>27367</v>
      </c>
      <c r="AU169" s="61">
        <v>28858</v>
      </c>
      <c r="AV169" s="61">
        <v>5565</v>
      </c>
      <c r="AW169" s="61">
        <v>5841</v>
      </c>
      <c r="AX169" s="61">
        <v>1677</v>
      </c>
      <c r="AY169" s="61">
        <v>1996</v>
      </c>
    </row>
    <row r="170" spans="1:51">
      <c r="A170" s="6"/>
      <c r="B170" s="7"/>
      <c r="C170" s="8"/>
      <c r="D170" s="7"/>
      <c r="E170" s="7"/>
      <c r="F170" s="7"/>
      <c r="G170" s="7"/>
      <c r="H170" s="7"/>
      <c r="I170" s="7"/>
      <c r="J170" s="7"/>
      <c r="K170" s="46"/>
      <c r="M170" s="54" t="s">
        <v>11</v>
      </c>
      <c r="N170" s="61">
        <v>175694</v>
      </c>
      <c r="O170" s="35">
        <v>217519</v>
      </c>
      <c r="P170" s="61">
        <v>4098</v>
      </c>
      <c r="Q170" s="61">
        <v>5538</v>
      </c>
      <c r="R170" s="61">
        <v>61346</v>
      </c>
      <c r="S170" s="61">
        <v>75667</v>
      </c>
      <c r="T170" s="35">
        <v>40074</v>
      </c>
      <c r="U170" s="35">
        <v>50009</v>
      </c>
      <c r="V170" s="61">
        <v>29826</v>
      </c>
      <c r="W170" s="35">
        <v>38741</v>
      </c>
      <c r="X170" s="61">
        <v>13173</v>
      </c>
      <c r="Y170" s="61">
        <v>15425</v>
      </c>
      <c r="Z170" s="61">
        <v>22706</v>
      </c>
      <c r="AA170" s="61">
        <v>26124</v>
      </c>
      <c r="AB170" s="61">
        <v>3039</v>
      </c>
      <c r="AC170" s="61">
        <v>3878</v>
      </c>
      <c r="AD170" s="61">
        <v>1432</v>
      </c>
      <c r="AE170" s="61">
        <v>2137</v>
      </c>
      <c r="AG170" s="54" t="s">
        <v>11</v>
      </c>
      <c r="AH170" s="61">
        <v>175694</v>
      </c>
      <c r="AI170" s="35">
        <v>217519</v>
      </c>
      <c r="AJ170" s="61">
        <v>4098</v>
      </c>
      <c r="AK170" s="61">
        <v>5538</v>
      </c>
      <c r="AL170" s="61">
        <v>61346</v>
      </c>
      <c r="AM170" s="61">
        <v>75667</v>
      </c>
      <c r="AN170" s="35">
        <v>40074</v>
      </c>
      <c r="AO170" s="35">
        <v>50009</v>
      </c>
      <c r="AP170" s="61">
        <v>29826</v>
      </c>
      <c r="AQ170" s="35">
        <v>38741</v>
      </c>
      <c r="AR170" s="61">
        <v>13173</v>
      </c>
      <c r="AS170" s="61">
        <v>15425</v>
      </c>
      <c r="AT170" s="61">
        <v>22706</v>
      </c>
      <c r="AU170" s="61">
        <v>26124</v>
      </c>
      <c r="AV170" s="61">
        <v>3039</v>
      </c>
      <c r="AW170" s="61">
        <v>3878</v>
      </c>
      <c r="AX170" s="61">
        <v>1432</v>
      </c>
      <c r="AY170" s="61">
        <v>2137</v>
      </c>
    </row>
    <row r="171" spans="1:51" ht="17.399999999999999">
      <c r="A171" s="184" t="s">
        <v>54</v>
      </c>
      <c r="B171" s="201"/>
      <c r="C171" s="183"/>
      <c r="D171" s="185"/>
      <c r="E171" s="185"/>
      <c r="F171" s="185"/>
      <c r="G171" s="185"/>
      <c r="H171" s="185"/>
      <c r="I171" s="184" t="s">
        <v>85</v>
      </c>
      <c r="J171" s="185"/>
      <c r="K171" s="185"/>
      <c r="M171" s="54" t="s">
        <v>12</v>
      </c>
      <c r="N171" s="61">
        <v>263173</v>
      </c>
      <c r="O171" s="35">
        <v>309179</v>
      </c>
      <c r="P171" s="61">
        <v>5762</v>
      </c>
      <c r="Q171" s="61">
        <v>6740</v>
      </c>
      <c r="R171" s="61">
        <v>94345</v>
      </c>
      <c r="S171" s="61">
        <v>109568</v>
      </c>
      <c r="T171" s="35">
        <v>63313</v>
      </c>
      <c r="U171" s="35">
        <v>75724</v>
      </c>
      <c r="V171" s="61">
        <v>46525</v>
      </c>
      <c r="W171" s="35">
        <v>56117</v>
      </c>
      <c r="X171" s="61">
        <v>17102</v>
      </c>
      <c r="Y171" s="61">
        <v>19464</v>
      </c>
      <c r="Z171" s="61">
        <v>29455</v>
      </c>
      <c r="AA171" s="61">
        <v>33196</v>
      </c>
      <c r="AB171" s="61">
        <v>4512</v>
      </c>
      <c r="AC171" s="61">
        <v>5568</v>
      </c>
      <c r="AD171" s="61">
        <v>2159</v>
      </c>
      <c r="AE171" s="61">
        <v>2802</v>
      </c>
      <c r="AG171" s="54" t="s">
        <v>12</v>
      </c>
      <c r="AH171" s="61">
        <v>263173</v>
      </c>
      <c r="AI171" s="35">
        <v>309179</v>
      </c>
      <c r="AJ171" s="61">
        <v>5762</v>
      </c>
      <c r="AK171" s="61">
        <v>6740</v>
      </c>
      <c r="AL171" s="61">
        <v>94345</v>
      </c>
      <c r="AM171" s="61">
        <v>109568</v>
      </c>
      <c r="AN171" s="35">
        <v>63313</v>
      </c>
      <c r="AO171" s="35">
        <v>75724</v>
      </c>
      <c r="AP171" s="61">
        <v>46525</v>
      </c>
      <c r="AQ171" s="35">
        <v>56117</v>
      </c>
      <c r="AR171" s="61">
        <v>17102</v>
      </c>
      <c r="AS171" s="61">
        <v>19464</v>
      </c>
      <c r="AT171" s="61">
        <v>29455</v>
      </c>
      <c r="AU171" s="61">
        <v>33196</v>
      </c>
      <c r="AV171" s="61">
        <v>4512</v>
      </c>
      <c r="AW171" s="61">
        <v>5568</v>
      </c>
      <c r="AX171" s="61">
        <v>2159</v>
      </c>
      <c r="AY171" s="61">
        <v>2802</v>
      </c>
    </row>
    <row r="172" spans="1:51">
      <c r="A172" s="11" t="s">
        <v>52</v>
      </c>
      <c r="C172" s="48" t="s">
        <v>39</v>
      </c>
      <c r="E172" s="14"/>
      <c r="F172" s="3"/>
      <c r="G172" s="3"/>
      <c r="H172" s="3"/>
      <c r="I172" s="3"/>
      <c r="J172" s="172"/>
      <c r="K172" s="49"/>
      <c r="M172" s="54" t="s">
        <v>13</v>
      </c>
      <c r="N172" s="61">
        <v>314918</v>
      </c>
      <c r="O172" s="35">
        <v>357284</v>
      </c>
      <c r="P172" s="61">
        <v>6426</v>
      </c>
      <c r="Q172" s="61">
        <v>7516</v>
      </c>
      <c r="R172" s="61">
        <v>108440</v>
      </c>
      <c r="S172" s="61">
        <v>122202</v>
      </c>
      <c r="T172" s="35">
        <v>78146</v>
      </c>
      <c r="U172" s="35">
        <v>89647</v>
      </c>
      <c r="V172" s="61">
        <v>56756</v>
      </c>
      <c r="W172" s="35">
        <v>65515</v>
      </c>
      <c r="X172" s="61">
        <v>21136</v>
      </c>
      <c r="Y172" s="61">
        <v>23706</v>
      </c>
      <c r="Z172" s="61">
        <v>35220</v>
      </c>
      <c r="AA172" s="61">
        <v>38409</v>
      </c>
      <c r="AB172" s="61">
        <v>6077</v>
      </c>
      <c r="AC172" s="61">
        <v>7118</v>
      </c>
      <c r="AD172" s="61">
        <v>2717</v>
      </c>
      <c r="AE172" s="61">
        <v>3171</v>
      </c>
      <c r="AG172" s="54" t="s">
        <v>13</v>
      </c>
      <c r="AH172" s="61">
        <v>314918</v>
      </c>
      <c r="AI172" s="35">
        <v>357284</v>
      </c>
      <c r="AJ172" s="61">
        <v>6426</v>
      </c>
      <c r="AK172" s="61">
        <v>7516</v>
      </c>
      <c r="AL172" s="61">
        <v>108440</v>
      </c>
      <c r="AM172" s="61">
        <v>122202</v>
      </c>
      <c r="AN172" s="35">
        <v>78146</v>
      </c>
      <c r="AO172" s="35">
        <v>89647</v>
      </c>
      <c r="AP172" s="61">
        <v>56756</v>
      </c>
      <c r="AQ172" s="35">
        <v>65515</v>
      </c>
      <c r="AR172" s="61">
        <v>21136</v>
      </c>
      <c r="AS172" s="61">
        <v>23706</v>
      </c>
      <c r="AT172" s="61">
        <v>35220</v>
      </c>
      <c r="AU172" s="61">
        <v>38409</v>
      </c>
      <c r="AV172" s="61">
        <v>6077</v>
      </c>
      <c r="AW172" s="61">
        <v>7118</v>
      </c>
      <c r="AX172" s="61">
        <v>2717</v>
      </c>
      <c r="AY172" s="61">
        <v>3171</v>
      </c>
    </row>
    <row r="173" spans="1:51">
      <c r="A173" s="16"/>
      <c r="B173" s="4"/>
      <c r="C173" s="4"/>
      <c r="D173" s="4"/>
      <c r="E173" s="4"/>
      <c r="F173" s="4"/>
      <c r="G173" s="4"/>
      <c r="H173" s="4"/>
      <c r="I173" s="4"/>
      <c r="J173" s="4"/>
      <c r="K173" s="42"/>
      <c r="M173" s="54" t="s">
        <v>14</v>
      </c>
      <c r="N173" s="61">
        <v>332650</v>
      </c>
      <c r="O173" s="35">
        <v>363254</v>
      </c>
      <c r="P173" s="61">
        <v>6655</v>
      </c>
      <c r="Q173" s="61">
        <v>7567</v>
      </c>
      <c r="R173" s="61">
        <v>114329</v>
      </c>
      <c r="S173" s="61">
        <v>123066</v>
      </c>
      <c r="T173" s="35">
        <v>80505</v>
      </c>
      <c r="U173" s="35">
        <v>88326</v>
      </c>
      <c r="V173" s="61">
        <v>60184</v>
      </c>
      <c r="W173" s="35">
        <v>66938</v>
      </c>
      <c r="X173" s="61">
        <v>23748</v>
      </c>
      <c r="Y173" s="61">
        <v>26343</v>
      </c>
      <c r="Z173" s="61">
        <v>37312</v>
      </c>
      <c r="AA173" s="61">
        <v>39706</v>
      </c>
      <c r="AB173" s="61">
        <v>6918</v>
      </c>
      <c r="AC173" s="61">
        <v>8141</v>
      </c>
      <c r="AD173" s="61">
        <v>2999</v>
      </c>
      <c r="AE173" s="61">
        <v>3167</v>
      </c>
      <c r="AG173" s="54" t="s">
        <v>14</v>
      </c>
      <c r="AH173" s="61">
        <v>332650</v>
      </c>
      <c r="AI173" s="35">
        <v>363254</v>
      </c>
      <c r="AJ173" s="61">
        <v>6655</v>
      </c>
      <c r="AK173" s="61">
        <v>7567</v>
      </c>
      <c r="AL173" s="61">
        <v>114329</v>
      </c>
      <c r="AM173" s="61">
        <v>123066</v>
      </c>
      <c r="AN173" s="35">
        <v>80505</v>
      </c>
      <c r="AO173" s="35">
        <v>88326</v>
      </c>
      <c r="AP173" s="61">
        <v>60184</v>
      </c>
      <c r="AQ173" s="35">
        <v>66938</v>
      </c>
      <c r="AR173" s="61">
        <v>23748</v>
      </c>
      <c r="AS173" s="61">
        <v>26343</v>
      </c>
      <c r="AT173" s="61">
        <v>37312</v>
      </c>
      <c r="AU173" s="61">
        <v>39706</v>
      </c>
      <c r="AV173" s="61">
        <v>6918</v>
      </c>
      <c r="AW173" s="61">
        <v>8141</v>
      </c>
      <c r="AX173" s="61">
        <v>2999</v>
      </c>
      <c r="AY173" s="61">
        <v>3167</v>
      </c>
    </row>
    <row r="174" spans="1:51">
      <c r="A174" s="16" t="s">
        <v>4</v>
      </c>
      <c r="B174" s="4" t="s">
        <v>4</v>
      </c>
      <c r="C174" s="4" t="s">
        <v>4</v>
      </c>
      <c r="D174" s="4" t="s">
        <v>4</v>
      </c>
      <c r="E174" s="4" t="s">
        <v>4</v>
      </c>
      <c r="F174" s="4" t="s">
        <v>4</v>
      </c>
      <c r="G174" s="4" t="s">
        <v>4</v>
      </c>
      <c r="H174" s="4" t="s">
        <v>4</v>
      </c>
      <c r="I174" s="4"/>
      <c r="J174" s="4"/>
      <c r="K174" s="42"/>
      <c r="M174" s="54" t="s">
        <v>15</v>
      </c>
      <c r="N174" s="61">
        <v>362390</v>
      </c>
      <c r="O174" s="35">
        <v>391350</v>
      </c>
      <c r="P174" s="61">
        <v>7225</v>
      </c>
      <c r="Q174" s="61">
        <v>8252</v>
      </c>
      <c r="R174" s="61">
        <v>121970</v>
      </c>
      <c r="S174" s="61">
        <v>130686</v>
      </c>
      <c r="T174" s="35">
        <v>86976</v>
      </c>
      <c r="U174" s="35">
        <v>93406</v>
      </c>
      <c r="V174" s="61">
        <v>66005</v>
      </c>
      <c r="W174" s="35">
        <v>72349</v>
      </c>
      <c r="X174" s="61">
        <v>27795</v>
      </c>
      <c r="Y174" s="61">
        <v>30703</v>
      </c>
      <c r="Z174" s="61">
        <v>40454</v>
      </c>
      <c r="AA174" s="61">
        <v>42774</v>
      </c>
      <c r="AB174" s="61">
        <v>8809</v>
      </c>
      <c r="AC174" s="61">
        <v>9906</v>
      </c>
      <c r="AD174" s="61">
        <v>3156</v>
      </c>
      <c r="AE174" s="61">
        <v>3274</v>
      </c>
      <c r="AG174" s="54" t="s">
        <v>15</v>
      </c>
      <c r="AH174" s="61">
        <v>362390</v>
      </c>
      <c r="AI174" s="35">
        <v>391350</v>
      </c>
      <c r="AJ174" s="61">
        <v>7225</v>
      </c>
      <c r="AK174" s="61">
        <v>8252</v>
      </c>
      <c r="AL174" s="61">
        <v>121970</v>
      </c>
      <c r="AM174" s="61">
        <v>130686</v>
      </c>
      <c r="AN174" s="35">
        <v>86976</v>
      </c>
      <c r="AO174" s="35">
        <v>93406</v>
      </c>
      <c r="AP174" s="61">
        <v>66005</v>
      </c>
      <c r="AQ174" s="35">
        <v>72349</v>
      </c>
      <c r="AR174" s="61">
        <v>27795</v>
      </c>
      <c r="AS174" s="61">
        <v>30703</v>
      </c>
      <c r="AT174" s="61">
        <v>40454</v>
      </c>
      <c r="AU174" s="61">
        <v>42774</v>
      </c>
      <c r="AV174" s="61">
        <v>8809</v>
      </c>
      <c r="AW174" s="61">
        <v>9906</v>
      </c>
      <c r="AX174" s="61">
        <v>3156</v>
      </c>
      <c r="AY174" s="61">
        <v>3274</v>
      </c>
    </row>
    <row r="175" spans="1:51">
      <c r="A175" s="16" t="s">
        <v>4</v>
      </c>
      <c r="B175" s="4" t="s">
        <v>4</v>
      </c>
      <c r="C175" s="4" t="s">
        <v>4</v>
      </c>
      <c r="E175" s="4" t="s">
        <v>4</v>
      </c>
      <c r="F175" s="4" t="s">
        <v>4</v>
      </c>
      <c r="G175" s="4" t="s">
        <v>4</v>
      </c>
      <c r="I175" s="4"/>
      <c r="J175" s="4"/>
      <c r="K175" s="41" t="s">
        <v>4</v>
      </c>
      <c r="M175" s="54" t="s">
        <v>16</v>
      </c>
      <c r="N175" s="61">
        <v>358219</v>
      </c>
      <c r="O175" s="35">
        <v>385398</v>
      </c>
      <c r="P175" s="61">
        <v>7292</v>
      </c>
      <c r="Q175" s="61">
        <v>8134</v>
      </c>
      <c r="R175" s="61">
        <v>118634</v>
      </c>
      <c r="S175" s="61">
        <v>126610</v>
      </c>
      <c r="T175" s="35">
        <v>85248</v>
      </c>
      <c r="U175" s="35">
        <v>92049</v>
      </c>
      <c r="V175" s="61">
        <v>65918</v>
      </c>
      <c r="W175" s="35">
        <v>71323</v>
      </c>
      <c r="X175" s="61">
        <v>28787</v>
      </c>
      <c r="Y175" s="61">
        <v>31751</v>
      </c>
      <c r="Z175" s="61">
        <v>40254</v>
      </c>
      <c r="AA175" s="61">
        <v>42588</v>
      </c>
      <c r="AB175" s="61">
        <v>9104</v>
      </c>
      <c r="AC175" s="61">
        <v>9948</v>
      </c>
      <c r="AD175" s="61">
        <v>2982</v>
      </c>
      <c r="AE175" s="61">
        <v>2995</v>
      </c>
      <c r="AG175" s="54" t="s">
        <v>16</v>
      </c>
      <c r="AH175" s="61">
        <v>358219</v>
      </c>
      <c r="AI175" s="35">
        <v>385398</v>
      </c>
      <c r="AJ175" s="61">
        <v>7292</v>
      </c>
      <c r="AK175" s="61">
        <v>8134</v>
      </c>
      <c r="AL175" s="61">
        <v>118634</v>
      </c>
      <c r="AM175" s="61">
        <v>126610</v>
      </c>
      <c r="AN175" s="35">
        <v>85248</v>
      </c>
      <c r="AO175" s="35">
        <v>92049</v>
      </c>
      <c r="AP175" s="61">
        <v>65918</v>
      </c>
      <c r="AQ175" s="35">
        <v>71323</v>
      </c>
      <c r="AR175" s="61">
        <v>28787</v>
      </c>
      <c r="AS175" s="61">
        <v>31751</v>
      </c>
      <c r="AT175" s="61">
        <v>40254</v>
      </c>
      <c r="AU175" s="61">
        <v>42588</v>
      </c>
      <c r="AV175" s="61">
        <v>9104</v>
      </c>
      <c r="AW175" s="61">
        <v>9948</v>
      </c>
      <c r="AX175" s="61">
        <v>2982</v>
      </c>
      <c r="AY175" s="61">
        <v>2995</v>
      </c>
    </row>
    <row r="176" spans="1:51">
      <c r="A176" s="16" t="s">
        <v>4</v>
      </c>
      <c r="B176" s="4" t="s">
        <v>4</v>
      </c>
      <c r="C176" s="4" t="s">
        <v>4</v>
      </c>
      <c r="D176" s="4" t="s">
        <v>4</v>
      </c>
      <c r="E176" s="4" t="s">
        <v>4</v>
      </c>
      <c r="F176" s="4" t="s">
        <v>4</v>
      </c>
      <c r="G176" s="4" t="s">
        <v>4</v>
      </c>
      <c r="H176" s="4" t="s">
        <v>4</v>
      </c>
      <c r="I176" s="4"/>
      <c r="J176" s="4"/>
      <c r="K176" s="42"/>
      <c r="M176" s="54" t="s">
        <v>17</v>
      </c>
      <c r="N176" s="61">
        <v>354240</v>
      </c>
      <c r="O176" s="35">
        <v>366553</v>
      </c>
      <c r="P176" s="61">
        <v>7273</v>
      </c>
      <c r="Q176" s="61">
        <v>7562</v>
      </c>
      <c r="R176" s="61">
        <v>117081</v>
      </c>
      <c r="S176" s="61">
        <v>119600</v>
      </c>
      <c r="T176" s="35">
        <v>82959</v>
      </c>
      <c r="U176" s="35">
        <v>87779</v>
      </c>
      <c r="V176" s="61">
        <v>66327</v>
      </c>
      <c r="W176" s="35">
        <v>68891</v>
      </c>
      <c r="X176" s="61">
        <v>29460</v>
      </c>
      <c r="Y176" s="61">
        <v>31331</v>
      </c>
      <c r="Z176" s="61">
        <v>39276</v>
      </c>
      <c r="AA176" s="61">
        <v>39279</v>
      </c>
      <c r="AB176" s="61">
        <v>9099</v>
      </c>
      <c r="AC176" s="61">
        <v>9612</v>
      </c>
      <c r="AD176" s="61">
        <v>2765</v>
      </c>
      <c r="AE176" s="61">
        <v>2499</v>
      </c>
      <c r="AG176" s="54" t="s">
        <v>17</v>
      </c>
      <c r="AH176" s="61">
        <v>354240</v>
      </c>
      <c r="AI176" s="35">
        <v>366553</v>
      </c>
      <c r="AJ176" s="61">
        <v>7273</v>
      </c>
      <c r="AK176" s="61">
        <v>7562</v>
      </c>
      <c r="AL176" s="61">
        <v>117081</v>
      </c>
      <c r="AM176" s="61">
        <v>119600</v>
      </c>
      <c r="AN176" s="35">
        <v>82959</v>
      </c>
      <c r="AO176" s="35">
        <v>87779</v>
      </c>
      <c r="AP176" s="61">
        <v>66327</v>
      </c>
      <c r="AQ176" s="35">
        <v>68891</v>
      </c>
      <c r="AR176" s="61">
        <v>29460</v>
      </c>
      <c r="AS176" s="61">
        <v>31331</v>
      </c>
      <c r="AT176" s="61">
        <v>39276</v>
      </c>
      <c r="AU176" s="61">
        <v>39279</v>
      </c>
      <c r="AV176" s="61">
        <v>9099</v>
      </c>
      <c r="AW176" s="61">
        <v>9612</v>
      </c>
      <c r="AX176" s="61">
        <v>2765</v>
      </c>
      <c r="AY176" s="61">
        <v>2499</v>
      </c>
    </row>
    <row r="177" spans="1:51">
      <c r="A177" s="16"/>
      <c r="B177" s="10"/>
      <c r="E177" s="4"/>
      <c r="F177" s="10"/>
      <c r="J177" s="10"/>
      <c r="K177" s="15"/>
      <c r="M177" s="54" t="s">
        <v>18</v>
      </c>
      <c r="N177" s="61">
        <v>281586</v>
      </c>
      <c r="O177" s="35">
        <v>282211</v>
      </c>
      <c r="P177" s="61">
        <v>5177</v>
      </c>
      <c r="Q177" s="61">
        <v>5059</v>
      </c>
      <c r="R177" s="61">
        <v>93787</v>
      </c>
      <c r="S177" s="61">
        <v>94027</v>
      </c>
      <c r="T177" s="35">
        <v>66579</v>
      </c>
      <c r="U177" s="35">
        <v>67392</v>
      </c>
      <c r="V177" s="61">
        <v>53513</v>
      </c>
      <c r="W177" s="35">
        <v>53988</v>
      </c>
      <c r="X177" s="61">
        <v>23673</v>
      </c>
      <c r="Y177" s="61">
        <v>24139</v>
      </c>
      <c r="Z177" s="61">
        <v>29630</v>
      </c>
      <c r="AA177" s="61">
        <v>28617</v>
      </c>
      <c r="AB177" s="61">
        <v>7397</v>
      </c>
      <c r="AC177" s="61">
        <v>7501</v>
      </c>
      <c r="AD177" s="61">
        <v>1830</v>
      </c>
      <c r="AE177" s="61">
        <v>1488</v>
      </c>
      <c r="AG177" s="54" t="s">
        <v>18</v>
      </c>
      <c r="AH177" s="61">
        <v>281586</v>
      </c>
      <c r="AI177" s="35">
        <v>282211</v>
      </c>
      <c r="AJ177" s="61">
        <v>5177</v>
      </c>
      <c r="AK177" s="61">
        <v>5059</v>
      </c>
      <c r="AL177" s="61">
        <v>93787</v>
      </c>
      <c r="AM177" s="61">
        <v>94027</v>
      </c>
      <c r="AN177" s="35">
        <v>66579</v>
      </c>
      <c r="AO177" s="35">
        <v>67392</v>
      </c>
      <c r="AP177" s="61">
        <v>53513</v>
      </c>
      <c r="AQ177" s="35">
        <v>53988</v>
      </c>
      <c r="AR177" s="61">
        <v>23673</v>
      </c>
      <c r="AS177" s="61">
        <v>24139</v>
      </c>
      <c r="AT177" s="61">
        <v>29630</v>
      </c>
      <c r="AU177" s="61">
        <v>28617</v>
      </c>
      <c r="AV177" s="61">
        <v>7397</v>
      </c>
      <c r="AW177" s="61">
        <v>7501</v>
      </c>
      <c r="AX177" s="61">
        <v>1830</v>
      </c>
      <c r="AY177" s="61">
        <v>1488</v>
      </c>
    </row>
    <row r="178" spans="1:51">
      <c r="A178" s="43" t="s">
        <v>4</v>
      </c>
      <c r="B178" s="10"/>
      <c r="E178" s="9" t="s">
        <v>4</v>
      </c>
      <c r="F178" s="10"/>
      <c r="J178" s="10"/>
      <c r="K178" s="15"/>
      <c r="M178" s="54" t="s">
        <v>19</v>
      </c>
      <c r="N178" s="61">
        <v>198060</v>
      </c>
      <c r="O178" s="35">
        <v>198234</v>
      </c>
      <c r="P178" s="61">
        <v>3128</v>
      </c>
      <c r="Q178" s="61">
        <v>3168</v>
      </c>
      <c r="R178" s="61">
        <v>65832</v>
      </c>
      <c r="S178" s="61">
        <v>64932</v>
      </c>
      <c r="T178" s="35">
        <v>47848</v>
      </c>
      <c r="U178" s="35">
        <v>48382</v>
      </c>
      <c r="V178" s="61">
        <v>37636</v>
      </c>
      <c r="W178" s="35">
        <v>38069</v>
      </c>
      <c r="X178" s="61">
        <v>16555</v>
      </c>
      <c r="Y178" s="61">
        <v>17058</v>
      </c>
      <c r="Z178" s="61">
        <v>20789</v>
      </c>
      <c r="AA178" s="61">
        <v>20443</v>
      </c>
      <c r="AB178" s="61">
        <v>5314</v>
      </c>
      <c r="AC178" s="61">
        <v>5496</v>
      </c>
      <c r="AD178" s="61">
        <v>958</v>
      </c>
      <c r="AE178" s="61">
        <v>686</v>
      </c>
      <c r="AG178" s="54" t="s">
        <v>19</v>
      </c>
      <c r="AH178" s="61">
        <v>198060</v>
      </c>
      <c r="AI178" s="35">
        <v>198234</v>
      </c>
      <c r="AJ178" s="61">
        <v>3128</v>
      </c>
      <c r="AK178" s="61">
        <v>3168</v>
      </c>
      <c r="AL178" s="61">
        <v>65832</v>
      </c>
      <c r="AM178" s="61">
        <v>64932</v>
      </c>
      <c r="AN178" s="35">
        <v>47848</v>
      </c>
      <c r="AO178" s="35">
        <v>48382</v>
      </c>
      <c r="AP178" s="61">
        <v>37636</v>
      </c>
      <c r="AQ178" s="35">
        <v>38069</v>
      </c>
      <c r="AR178" s="61">
        <v>16555</v>
      </c>
      <c r="AS178" s="61">
        <v>17058</v>
      </c>
      <c r="AT178" s="61">
        <v>20789</v>
      </c>
      <c r="AU178" s="61">
        <v>20443</v>
      </c>
      <c r="AV178" s="61">
        <v>5314</v>
      </c>
      <c r="AW178" s="61">
        <v>5496</v>
      </c>
      <c r="AX178" s="61">
        <v>958</v>
      </c>
      <c r="AY178" s="61">
        <v>686</v>
      </c>
    </row>
    <row r="179" spans="1:51">
      <c r="A179" s="16"/>
      <c r="B179" s="10"/>
      <c r="E179" s="4"/>
      <c r="F179" s="10"/>
      <c r="J179" s="10"/>
      <c r="K179" s="15"/>
      <c r="M179" s="54" t="s">
        <v>20</v>
      </c>
      <c r="N179" s="61">
        <v>139577</v>
      </c>
      <c r="O179" s="35">
        <v>149159</v>
      </c>
      <c r="P179" s="61">
        <v>1938</v>
      </c>
      <c r="Q179" s="61">
        <v>2123</v>
      </c>
      <c r="R179" s="61">
        <v>46469</v>
      </c>
      <c r="S179" s="61">
        <v>48607</v>
      </c>
      <c r="T179" s="35">
        <v>34629</v>
      </c>
      <c r="U179" s="35">
        <v>37940</v>
      </c>
      <c r="V179" s="61">
        <v>26083</v>
      </c>
      <c r="W179" s="35">
        <v>28080</v>
      </c>
      <c r="X179" s="61">
        <v>12171</v>
      </c>
      <c r="Y179" s="61">
        <v>13071</v>
      </c>
      <c r="Z179" s="61">
        <v>14108</v>
      </c>
      <c r="AA179" s="61">
        <v>14899</v>
      </c>
      <c r="AB179" s="61">
        <v>3793</v>
      </c>
      <c r="AC179" s="61">
        <v>4132</v>
      </c>
      <c r="AD179" s="61">
        <v>386</v>
      </c>
      <c r="AE179" s="61">
        <v>307</v>
      </c>
      <c r="AG179" s="54" t="s">
        <v>20</v>
      </c>
      <c r="AH179" s="61">
        <v>139577</v>
      </c>
      <c r="AI179" s="35">
        <v>149159</v>
      </c>
      <c r="AJ179" s="61">
        <v>1938</v>
      </c>
      <c r="AK179" s="61">
        <v>2123</v>
      </c>
      <c r="AL179" s="61">
        <v>46469</v>
      </c>
      <c r="AM179" s="61">
        <v>48607</v>
      </c>
      <c r="AN179" s="35">
        <v>34629</v>
      </c>
      <c r="AO179" s="35">
        <v>37940</v>
      </c>
      <c r="AP179" s="61">
        <v>26083</v>
      </c>
      <c r="AQ179" s="35">
        <v>28080</v>
      </c>
      <c r="AR179" s="61">
        <v>12171</v>
      </c>
      <c r="AS179" s="61">
        <v>13071</v>
      </c>
      <c r="AT179" s="61">
        <v>14108</v>
      </c>
      <c r="AU179" s="61">
        <v>14899</v>
      </c>
      <c r="AV179" s="61">
        <v>3793</v>
      </c>
      <c r="AW179" s="61">
        <v>4132</v>
      </c>
      <c r="AX179" s="61">
        <v>386</v>
      </c>
      <c r="AY179" s="61">
        <v>307</v>
      </c>
    </row>
    <row r="180" spans="1:51">
      <c r="A180" s="16"/>
      <c r="B180" s="10"/>
      <c r="E180" s="4"/>
      <c r="F180" s="10"/>
      <c r="J180" s="10"/>
      <c r="K180" s="15"/>
      <c r="M180" s="54" t="s">
        <v>21</v>
      </c>
      <c r="N180" s="61">
        <v>112976</v>
      </c>
      <c r="O180" s="35">
        <v>130275</v>
      </c>
      <c r="P180" s="61">
        <v>1425</v>
      </c>
      <c r="Q180" s="61">
        <v>1600</v>
      </c>
      <c r="R180" s="61">
        <v>37305</v>
      </c>
      <c r="S180" s="61">
        <v>41912</v>
      </c>
      <c r="T180" s="35">
        <v>29453</v>
      </c>
      <c r="U180" s="35">
        <v>34765</v>
      </c>
      <c r="V180" s="61">
        <v>20417</v>
      </c>
      <c r="W180" s="35">
        <v>23849</v>
      </c>
      <c r="X180" s="61">
        <v>10228</v>
      </c>
      <c r="Y180" s="61">
        <v>12307</v>
      </c>
      <c r="Z180" s="61">
        <v>10803</v>
      </c>
      <c r="AA180" s="61">
        <v>12096</v>
      </c>
      <c r="AB180" s="61">
        <v>3105</v>
      </c>
      <c r="AC180" s="61">
        <v>3537</v>
      </c>
      <c r="AD180" s="61">
        <v>240</v>
      </c>
      <c r="AE180" s="61">
        <v>209</v>
      </c>
      <c r="AG180" s="54" t="s">
        <v>21</v>
      </c>
      <c r="AH180" s="61">
        <v>112976</v>
      </c>
      <c r="AI180" s="35">
        <v>130275</v>
      </c>
      <c r="AJ180" s="61">
        <v>1425</v>
      </c>
      <c r="AK180" s="61">
        <v>1600</v>
      </c>
      <c r="AL180" s="61">
        <v>37305</v>
      </c>
      <c r="AM180" s="61">
        <v>41912</v>
      </c>
      <c r="AN180" s="35">
        <v>29453</v>
      </c>
      <c r="AO180" s="35">
        <v>34765</v>
      </c>
      <c r="AP180" s="61">
        <v>20417</v>
      </c>
      <c r="AQ180" s="35">
        <v>23849</v>
      </c>
      <c r="AR180" s="61">
        <v>10228</v>
      </c>
      <c r="AS180" s="61">
        <v>12307</v>
      </c>
      <c r="AT180" s="61">
        <v>10803</v>
      </c>
      <c r="AU180" s="61">
        <v>12096</v>
      </c>
      <c r="AV180" s="61">
        <v>3105</v>
      </c>
      <c r="AW180" s="61">
        <v>3537</v>
      </c>
      <c r="AX180" s="61">
        <v>240</v>
      </c>
      <c r="AY180" s="61">
        <v>209</v>
      </c>
    </row>
    <row r="181" spans="1:51" ht="12.75" customHeight="1">
      <c r="A181" s="16"/>
      <c r="B181" s="10"/>
      <c r="E181" s="4"/>
      <c r="F181" s="10"/>
      <c r="J181" s="10"/>
      <c r="K181" s="15"/>
      <c r="M181" s="54" t="s">
        <v>29</v>
      </c>
      <c r="N181" s="61">
        <v>55215</v>
      </c>
      <c r="O181" s="35">
        <v>94766</v>
      </c>
      <c r="P181" s="61">
        <v>722</v>
      </c>
      <c r="Q181" s="61">
        <v>1204</v>
      </c>
      <c r="R181" s="61">
        <v>17887</v>
      </c>
      <c r="S181" s="61">
        <v>29712</v>
      </c>
      <c r="T181" s="35">
        <v>14968</v>
      </c>
      <c r="U181" s="35">
        <v>26220</v>
      </c>
      <c r="V181" s="61">
        <v>9704</v>
      </c>
      <c r="W181" s="35">
        <v>16884</v>
      </c>
      <c r="X181" s="61">
        <v>5396</v>
      </c>
      <c r="Y181" s="61">
        <v>9808</v>
      </c>
      <c r="Z181" s="61">
        <v>5140</v>
      </c>
      <c r="AA181" s="61">
        <v>8292</v>
      </c>
      <c r="AB181" s="61">
        <v>1324</v>
      </c>
      <c r="AC181" s="61">
        <v>2537</v>
      </c>
      <c r="AD181" s="61">
        <v>74</v>
      </c>
      <c r="AE181" s="61">
        <v>109</v>
      </c>
      <c r="AG181" s="54" t="s">
        <v>29</v>
      </c>
      <c r="AH181" s="61">
        <v>55215</v>
      </c>
      <c r="AI181" s="35">
        <v>94766</v>
      </c>
      <c r="AJ181" s="61">
        <v>722</v>
      </c>
      <c r="AK181" s="61">
        <v>1204</v>
      </c>
      <c r="AL181" s="61">
        <v>17887</v>
      </c>
      <c r="AM181" s="61">
        <v>29712</v>
      </c>
      <c r="AN181" s="35">
        <v>14968</v>
      </c>
      <c r="AO181" s="35">
        <v>26220</v>
      </c>
      <c r="AP181" s="61">
        <v>9704</v>
      </c>
      <c r="AQ181" s="35">
        <v>16884</v>
      </c>
      <c r="AR181" s="61">
        <v>5396</v>
      </c>
      <c r="AS181" s="61">
        <v>9808</v>
      </c>
      <c r="AT181" s="61">
        <v>5140</v>
      </c>
      <c r="AU181" s="61">
        <v>8292</v>
      </c>
      <c r="AV181" s="61">
        <v>1324</v>
      </c>
      <c r="AW181" s="61">
        <v>2537</v>
      </c>
      <c r="AX181" s="61">
        <v>74</v>
      </c>
      <c r="AY181" s="61">
        <v>109</v>
      </c>
    </row>
    <row r="182" spans="1:51">
      <c r="A182" s="16"/>
      <c r="B182" s="10"/>
      <c r="E182" s="4"/>
      <c r="F182" s="10"/>
      <c r="J182" s="10"/>
      <c r="K182" s="15"/>
      <c r="M182" s="54" t="s">
        <v>30</v>
      </c>
      <c r="N182" s="61">
        <v>20521</v>
      </c>
      <c r="O182" s="35">
        <v>51744</v>
      </c>
      <c r="P182" s="61">
        <v>216</v>
      </c>
      <c r="Q182" s="61">
        <v>586</v>
      </c>
      <c r="R182" s="61">
        <v>6529</v>
      </c>
      <c r="S182" s="61">
        <v>15950</v>
      </c>
      <c r="T182" s="35">
        <v>5822</v>
      </c>
      <c r="U182" s="35">
        <v>14510</v>
      </c>
      <c r="V182" s="61">
        <v>3556</v>
      </c>
      <c r="W182" s="35">
        <v>9578</v>
      </c>
      <c r="X182" s="61">
        <v>2105</v>
      </c>
      <c r="Y182" s="61">
        <v>5438</v>
      </c>
      <c r="Z182" s="61">
        <v>1857</v>
      </c>
      <c r="AA182" s="61">
        <v>4331</v>
      </c>
      <c r="AB182" s="61">
        <v>419</v>
      </c>
      <c r="AC182" s="61">
        <v>1301</v>
      </c>
      <c r="AD182" s="61">
        <v>17</v>
      </c>
      <c r="AE182" s="61">
        <v>50</v>
      </c>
      <c r="AG182" s="54" t="s">
        <v>30</v>
      </c>
      <c r="AH182" s="61">
        <v>20521</v>
      </c>
      <c r="AI182" s="35">
        <v>51744</v>
      </c>
      <c r="AJ182" s="61">
        <v>216</v>
      </c>
      <c r="AK182" s="61">
        <v>586</v>
      </c>
      <c r="AL182" s="61">
        <v>6529</v>
      </c>
      <c r="AM182" s="61">
        <v>15950</v>
      </c>
      <c r="AN182" s="35">
        <v>5822</v>
      </c>
      <c r="AO182" s="35">
        <v>14510</v>
      </c>
      <c r="AP182" s="61">
        <v>3556</v>
      </c>
      <c r="AQ182" s="35">
        <v>9578</v>
      </c>
      <c r="AR182" s="61">
        <v>2105</v>
      </c>
      <c r="AS182" s="61">
        <v>5438</v>
      </c>
      <c r="AT182" s="61">
        <v>1857</v>
      </c>
      <c r="AU182" s="61">
        <v>4331</v>
      </c>
      <c r="AV182" s="61">
        <v>419</v>
      </c>
      <c r="AW182" s="61">
        <v>1301</v>
      </c>
      <c r="AX182" s="61">
        <v>17</v>
      </c>
      <c r="AY182" s="61">
        <v>50</v>
      </c>
    </row>
    <row r="183" spans="1:51">
      <c r="A183" s="16"/>
      <c r="B183" s="10"/>
      <c r="E183" s="4"/>
      <c r="F183" s="10"/>
      <c r="J183" s="10"/>
      <c r="K183" s="15"/>
      <c r="M183" s="54" t="s">
        <v>22</v>
      </c>
      <c r="N183" s="61">
        <v>7376</v>
      </c>
      <c r="O183" s="35">
        <v>22549</v>
      </c>
      <c r="P183" s="61">
        <v>90</v>
      </c>
      <c r="Q183" s="61">
        <v>253</v>
      </c>
      <c r="R183" s="61">
        <v>2257</v>
      </c>
      <c r="S183" s="61">
        <v>6738</v>
      </c>
      <c r="T183" s="35">
        <v>2230</v>
      </c>
      <c r="U183" s="35">
        <v>6584</v>
      </c>
      <c r="V183" s="61">
        <v>1298</v>
      </c>
      <c r="W183" s="35">
        <v>4064</v>
      </c>
      <c r="X183" s="61">
        <v>714</v>
      </c>
      <c r="Y183" s="61">
        <v>2409</v>
      </c>
      <c r="Z183" s="61">
        <v>618</v>
      </c>
      <c r="AA183" s="61">
        <v>1913</v>
      </c>
      <c r="AB183" s="61">
        <v>157</v>
      </c>
      <c r="AC183" s="61">
        <v>566</v>
      </c>
      <c r="AD183" s="61">
        <v>12</v>
      </c>
      <c r="AE183" s="61">
        <v>22</v>
      </c>
      <c r="AG183" s="54" t="s">
        <v>22</v>
      </c>
      <c r="AH183" s="61">
        <v>7376</v>
      </c>
      <c r="AI183" s="35">
        <v>22549</v>
      </c>
      <c r="AJ183" s="61">
        <v>90</v>
      </c>
      <c r="AK183" s="61">
        <v>253</v>
      </c>
      <c r="AL183" s="61">
        <v>2257</v>
      </c>
      <c r="AM183" s="61">
        <v>6738</v>
      </c>
      <c r="AN183" s="35">
        <v>2230</v>
      </c>
      <c r="AO183" s="35">
        <v>6584</v>
      </c>
      <c r="AP183" s="61">
        <v>1298</v>
      </c>
      <c r="AQ183" s="35">
        <v>4064</v>
      </c>
      <c r="AR183" s="61">
        <v>714</v>
      </c>
      <c r="AS183" s="61">
        <v>2409</v>
      </c>
      <c r="AT183" s="61">
        <v>618</v>
      </c>
      <c r="AU183" s="61">
        <v>1913</v>
      </c>
      <c r="AV183" s="61">
        <v>157</v>
      </c>
      <c r="AW183" s="61">
        <v>566</v>
      </c>
      <c r="AX183" s="61">
        <v>12</v>
      </c>
      <c r="AY183" s="61">
        <v>22</v>
      </c>
    </row>
    <row r="184" spans="1:51">
      <c r="A184" s="16"/>
      <c r="B184" s="10"/>
      <c r="E184" s="4"/>
      <c r="F184" s="10"/>
      <c r="J184" s="10"/>
      <c r="K184" s="15"/>
      <c r="M184" s="55" t="s">
        <v>23</v>
      </c>
      <c r="N184" s="62">
        <v>1534</v>
      </c>
      <c r="O184" s="56">
        <v>6107</v>
      </c>
      <c r="P184" s="62">
        <v>14</v>
      </c>
      <c r="Q184" s="61">
        <v>42</v>
      </c>
      <c r="R184" s="62">
        <v>458</v>
      </c>
      <c r="S184" s="61">
        <v>1791</v>
      </c>
      <c r="T184" s="35">
        <v>467</v>
      </c>
      <c r="U184" s="35">
        <v>1846</v>
      </c>
      <c r="V184" s="62">
        <v>288</v>
      </c>
      <c r="W184" s="35">
        <v>1126</v>
      </c>
      <c r="X184" s="61">
        <v>143</v>
      </c>
      <c r="Y184" s="61">
        <v>642</v>
      </c>
      <c r="Z184" s="61">
        <v>136</v>
      </c>
      <c r="AA184" s="61">
        <v>524</v>
      </c>
      <c r="AB184" s="61">
        <v>27</v>
      </c>
      <c r="AC184" s="61">
        <v>133</v>
      </c>
      <c r="AD184" s="61">
        <v>1</v>
      </c>
      <c r="AE184" s="61">
        <v>3</v>
      </c>
      <c r="AG184" s="55" t="s">
        <v>23</v>
      </c>
      <c r="AH184" s="62">
        <v>1534</v>
      </c>
      <c r="AI184" s="56">
        <v>6107</v>
      </c>
      <c r="AJ184" s="62">
        <v>14</v>
      </c>
      <c r="AK184" s="61">
        <v>42</v>
      </c>
      <c r="AL184" s="62">
        <v>458</v>
      </c>
      <c r="AM184" s="61">
        <v>1791</v>
      </c>
      <c r="AN184" s="35">
        <v>467</v>
      </c>
      <c r="AO184" s="35">
        <v>1846</v>
      </c>
      <c r="AP184" s="62">
        <v>288</v>
      </c>
      <c r="AQ184" s="35">
        <v>1126</v>
      </c>
      <c r="AR184" s="61">
        <v>143</v>
      </c>
      <c r="AS184" s="61">
        <v>642</v>
      </c>
      <c r="AT184" s="61">
        <v>136</v>
      </c>
      <c r="AU184" s="61">
        <v>524</v>
      </c>
      <c r="AV184" s="61">
        <v>27</v>
      </c>
      <c r="AW184" s="61">
        <v>133</v>
      </c>
      <c r="AX184" s="61">
        <v>1</v>
      </c>
      <c r="AY184" s="61">
        <v>3</v>
      </c>
    </row>
    <row r="185" spans="1:51" ht="12.9" customHeight="1">
      <c r="A185" s="16"/>
      <c r="B185" s="10"/>
      <c r="E185" s="4"/>
      <c r="F185" s="10"/>
      <c r="J185" s="10"/>
      <c r="K185" s="15"/>
      <c r="M185" s="47">
        <v>37955</v>
      </c>
      <c r="N185" s="47"/>
      <c r="O185" s="47"/>
      <c r="P185" s="47"/>
      <c r="Q185" s="10"/>
      <c r="R185" s="10"/>
      <c r="S185" s="10"/>
      <c r="T185" s="10"/>
      <c r="U185" s="10"/>
      <c r="V185" s="10"/>
      <c r="W185" s="10"/>
      <c r="X185" s="47">
        <v>37955</v>
      </c>
      <c r="Y185" s="10"/>
      <c r="Z185" s="10"/>
      <c r="AA185" s="10"/>
      <c r="AB185" s="10"/>
      <c r="AC185" s="10"/>
      <c r="AD185" s="10"/>
      <c r="AE185" s="10"/>
      <c r="AG185" s="47">
        <v>37955</v>
      </c>
      <c r="AH185" s="47"/>
      <c r="AI185" s="47"/>
      <c r="AJ185" s="47"/>
      <c r="AK185" s="10"/>
      <c r="AL185" s="10"/>
      <c r="AM185" s="10"/>
      <c r="AN185" s="10"/>
      <c r="AO185" s="10"/>
      <c r="AP185" s="10"/>
      <c r="AQ185" s="10"/>
      <c r="AR185" s="47">
        <v>37955</v>
      </c>
      <c r="AS185" s="10"/>
      <c r="AT185" s="10"/>
      <c r="AU185" s="10"/>
      <c r="AV185" s="10"/>
      <c r="AW185" s="10"/>
      <c r="AX185" s="10"/>
      <c r="AY185" s="10"/>
    </row>
    <row r="186" spans="1:51">
      <c r="A186" s="16"/>
      <c r="B186" s="10"/>
      <c r="E186" s="4"/>
      <c r="F186" s="10"/>
      <c r="J186" s="10"/>
      <c r="K186" s="15"/>
      <c r="M186" s="344" t="s">
        <v>0</v>
      </c>
      <c r="N186" s="346" t="s">
        <v>40</v>
      </c>
      <c r="O186" s="347"/>
      <c r="P186" s="346" t="s">
        <v>3</v>
      </c>
      <c r="Q186" s="347"/>
      <c r="R186" s="346" t="s">
        <v>31</v>
      </c>
      <c r="S186" s="347"/>
      <c r="T186" s="346" t="s">
        <v>32</v>
      </c>
      <c r="U186" s="347"/>
      <c r="V186" s="346" t="s">
        <v>33</v>
      </c>
      <c r="W186" s="347"/>
      <c r="X186" s="346" t="s">
        <v>34</v>
      </c>
      <c r="Y186" s="347"/>
      <c r="Z186" s="346" t="s">
        <v>35</v>
      </c>
      <c r="AA186" s="347"/>
      <c r="AB186" s="346" t="s">
        <v>36</v>
      </c>
      <c r="AC186" s="347"/>
      <c r="AD186" s="346" t="s">
        <v>37</v>
      </c>
      <c r="AE186" s="347"/>
      <c r="AG186" s="344" t="s">
        <v>0</v>
      </c>
      <c r="AH186" s="346" t="s">
        <v>40</v>
      </c>
      <c r="AI186" s="347"/>
      <c r="AJ186" s="346" t="s">
        <v>3</v>
      </c>
      <c r="AK186" s="347"/>
      <c r="AL186" s="346" t="s">
        <v>31</v>
      </c>
      <c r="AM186" s="347"/>
      <c r="AN186" s="346" t="s">
        <v>32</v>
      </c>
      <c r="AO186" s="347"/>
      <c r="AP186" s="346" t="s">
        <v>33</v>
      </c>
      <c r="AQ186" s="347"/>
      <c r="AR186" s="346" t="s">
        <v>34</v>
      </c>
      <c r="AS186" s="347"/>
      <c r="AT186" s="346" t="s">
        <v>35</v>
      </c>
      <c r="AU186" s="347"/>
      <c r="AV186" s="346" t="s">
        <v>36</v>
      </c>
      <c r="AW186" s="347"/>
      <c r="AX186" s="346" t="s">
        <v>37</v>
      </c>
      <c r="AY186" s="347"/>
    </row>
    <row r="187" spans="1:51">
      <c r="A187" s="43" t="s">
        <v>4</v>
      </c>
      <c r="B187" s="10"/>
      <c r="E187" s="9" t="s">
        <v>4</v>
      </c>
      <c r="F187" s="10"/>
      <c r="J187" s="10"/>
      <c r="K187" s="15"/>
      <c r="M187" s="345"/>
      <c r="N187" s="58" t="s">
        <v>26</v>
      </c>
      <c r="O187" s="59" t="s">
        <v>27</v>
      </c>
      <c r="P187" s="58" t="s">
        <v>26</v>
      </c>
      <c r="Q187" s="59" t="s">
        <v>27</v>
      </c>
      <c r="R187" s="58" t="s">
        <v>26</v>
      </c>
      <c r="S187" s="59" t="s">
        <v>27</v>
      </c>
      <c r="T187" s="58" t="s">
        <v>26</v>
      </c>
      <c r="U187" s="59" t="s">
        <v>27</v>
      </c>
      <c r="V187" s="58" t="s">
        <v>26</v>
      </c>
      <c r="W187" s="59" t="s">
        <v>27</v>
      </c>
      <c r="X187" s="58" t="s">
        <v>26</v>
      </c>
      <c r="Y187" s="59" t="s">
        <v>27</v>
      </c>
      <c r="Z187" s="58" t="s">
        <v>26</v>
      </c>
      <c r="AA187" s="59" t="s">
        <v>27</v>
      </c>
      <c r="AB187" s="58" t="s">
        <v>26</v>
      </c>
      <c r="AC187" s="59" t="s">
        <v>27</v>
      </c>
      <c r="AD187" s="58" t="s">
        <v>26</v>
      </c>
      <c r="AE187" s="59" t="s">
        <v>27</v>
      </c>
      <c r="AG187" s="345"/>
      <c r="AH187" s="58" t="s">
        <v>26</v>
      </c>
      <c r="AI187" s="59" t="s">
        <v>27</v>
      </c>
      <c r="AJ187" s="58" t="s">
        <v>26</v>
      </c>
      <c r="AK187" s="59" t="s">
        <v>27</v>
      </c>
      <c r="AL187" s="58" t="s">
        <v>26</v>
      </c>
      <c r="AM187" s="59" t="s">
        <v>27</v>
      </c>
      <c r="AN187" s="58" t="s">
        <v>26</v>
      </c>
      <c r="AO187" s="59" t="s">
        <v>27</v>
      </c>
      <c r="AP187" s="58" t="s">
        <v>26</v>
      </c>
      <c r="AQ187" s="59" t="s">
        <v>27</v>
      </c>
      <c r="AR187" s="58" t="s">
        <v>26</v>
      </c>
      <c r="AS187" s="59" t="s">
        <v>27</v>
      </c>
      <c r="AT187" s="58" t="s">
        <v>26</v>
      </c>
      <c r="AU187" s="59" t="s">
        <v>27</v>
      </c>
      <c r="AV187" s="58" t="s">
        <v>26</v>
      </c>
      <c r="AW187" s="59" t="s">
        <v>27</v>
      </c>
      <c r="AX187" s="58" t="s">
        <v>26</v>
      </c>
      <c r="AY187" s="59" t="s">
        <v>27</v>
      </c>
    </row>
    <row r="188" spans="1:51">
      <c r="A188" s="16"/>
      <c r="B188" s="10"/>
      <c r="E188" s="4"/>
      <c r="F188" s="10"/>
      <c r="J188" s="10"/>
      <c r="K188" s="15"/>
      <c r="M188" s="54" t="s">
        <v>6</v>
      </c>
      <c r="N188" s="61">
        <f>Australia!$W$7</f>
        <v>273195</v>
      </c>
      <c r="O188" s="35">
        <f>Australia!$X$7</f>
        <v>257142</v>
      </c>
      <c r="P188" s="61">
        <f>ACT!$W$7</f>
        <v>5596</v>
      </c>
      <c r="Q188" s="35">
        <f>ACT!$X$7</f>
        <v>5301</v>
      </c>
      <c r="R188" s="61">
        <f>NSW!$W$7</f>
        <v>92926</v>
      </c>
      <c r="S188" s="35">
        <f>NSW!$X$7</f>
        <v>87027</v>
      </c>
      <c r="T188" s="61">
        <f>VIC!$W$7</f>
        <v>65010</v>
      </c>
      <c r="U188" s="35">
        <f>VIC!$X$7</f>
        <v>61863</v>
      </c>
      <c r="V188" s="61">
        <f>QLD!$W$7</f>
        <v>53297</v>
      </c>
      <c r="W188" s="35">
        <f>QLD!$X$7</f>
        <v>49482</v>
      </c>
      <c r="X188" s="61">
        <f>SA!$W$7</f>
        <v>17568</v>
      </c>
      <c r="Y188" s="35">
        <f>SA!$X$7</f>
        <v>16825</v>
      </c>
      <c r="Z188" s="61">
        <f>WA!$W$7</f>
        <v>31210</v>
      </c>
      <c r="AA188" s="35">
        <f>WA!$X$7</f>
        <v>29572</v>
      </c>
      <c r="AB188" s="61">
        <f>TAS!$W$7</f>
        <v>5064</v>
      </c>
      <c r="AC188" s="35">
        <f>TAS!$X$7</f>
        <v>4700</v>
      </c>
      <c r="AD188" s="61">
        <f>NT!$W$7</f>
        <v>2524</v>
      </c>
      <c r="AE188" s="35">
        <f>NT!$X$7</f>
        <v>2372</v>
      </c>
      <c r="AG188" s="54" t="s">
        <v>6</v>
      </c>
      <c r="AH188" s="61">
        <f>Australia!$W$7</f>
        <v>273195</v>
      </c>
      <c r="AI188" s="35">
        <f>Australia!$X$7</f>
        <v>257142</v>
      </c>
      <c r="AJ188" s="61">
        <f>ACT!$W$7</f>
        <v>5596</v>
      </c>
      <c r="AK188" s="35">
        <f>ACT!$X$7</f>
        <v>5301</v>
      </c>
      <c r="AL188" s="61">
        <f>NSW!$W$7</f>
        <v>92926</v>
      </c>
      <c r="AM188" s="35">
        <f>NSW!$X$7</f>
        <v>87027</v>
      </c>
      <c r="AN188" s="61">
        <f>VIC!$W$7</f>
        <v>65010</v>
      </c>
      <c r="AO188" s="35">
        <f>VIC!$X$7</f>
        <v>61863</v>
      </c>
      <c r="AP188" s="61">
        <f>QLD!$W$7</f>
        <v>53297</v>
      </c>
      <c r="AQ188" s="35">
        <f>QLD!$X$7</f>
        <v>49482</v>
      </c>
      <c r="AR188" s="61">
        <f>SA!$W$7</f>
        <v>17568</v>
      </c>
      <c r="AS188" s="35">
        <f>SA!$X$7</f>
        <v>16825</v>
      </c>
      <c r="AT188" s="61">
        <f>WA!$W$7</f>
        <v>31210</v>
      </c>
      <c r="AU188" s="35">
        <f>WA!$X$7</f>
        <v>29572</v>
      </c>
      <c r="AV188" s="61">
        <f>TAS!$W$7</f>
        <v>5064</v>
      </c>
      <c r="AW188" s="35">
        <f>TAS!$X$7</f>
        <v>4700</v>
      </c>
      <c r="AX188" s="61">
        <f>NT!$W$7</f>
        <v>2524</v>
      </c>
      <c r="AY188" s="35">
        <f>NT!$X$7</f>
        <v>2372</v>
      </c>
    </row>
    <row r="189" spans="1:51">
      <c r="A189" s="16"/>
      <c r="B189" s="10"/>
      <c r="E189" s="4"/>
      <c r="F189" s="10"/>
      <c r="J189" s="10"/>
      <c r="K189" s="15"/>
      <c r="M189" s="54" t="s">
        <v>7</v>
      </c>
      <c r="N189" s="61">
        <f>Australia!$W$8</f>
        <v>281980</v>
      </c>
      <c r="O189" s="35">
        <f>Australia!$X$8</f>
        <v>266259</v>
      </c>
      <c r="P189" s="61">
        <f>ACT!$W$8</f>
        <v>5694</v>
      </c>
      <c r="Q189" s="35">
        <f>ACT!$X$8</f>
        <v>5502</v>
      </c>
      <c r="R189" s="61">
        <f>NSW!$W$8</f>
        <v>96528</v>
      </c>
      <c r="S189" s="35">
        <f>NSW!$X$8</f>
        <v>90651</v>
      </c>
      <c r="T189" s="61">
        <f>VIC!$W$8</f>
        <v>65707</v>
      </c>
      <c r="U189" s="35">
        <f>VIC!$X$8</f>
        <v>62128</v>
      </c>
      <c r="V189" s="61">
        <f>QLD!$W$8</f>
        <v>55434</v>
      </c>
      <c r="W189" s="35">
        <f>QLD!$X$8</f>
        <v>52428</v>
      </c>
      <c r="X189" s="61">
        <f>SA!$W$8</f>
        <v>18432</v>
      </c>
      <c r="Y189" s="35">
        <f>SA!$X$8</f>
        <v>17517</v>
      </c>
      <c r="Z189" s="61">
        <f>WA!$W$8</f>
        <v>31914</v>
      </c>
      <c r="AA189" s="35">
        <f>WA!$X$8</f>
        <v>30227</v>
      </c>
      <c r="AB189" s="61">
        <f>TAS!$W$8</f>
        <v>5701</v>
      </c>
      <c r="AC189" s="35">
        <f>TAS!$X$8</f>
        <v>5352</v>
      </c>
      <c r="AD189" s="61">
        <f>NT!$W$8</f>
        <v>2570</v>
      </c>
      <c r="AE189" s="35">
        <f>NT!$X$8</f>
        <v>2454</v>
      </c>
      <c r="AG189" s="54" t="s">
        <v>7</v>
      </c>
      <c r="AH189" s="61">
        <f>Australia!$W$8</f>
        <v>281980</v>
      </c>
      <c r="AI189" s="35">
        <f>Australia!$X$8</f>
        <v>266259</v>
      </c>
      <c r="AJ189" s="61">
        <f>ACT!$W$8</f>
        <v>5694</v>
      </c>
      <c r="AK189" s="35">
        <f>ACT!$X$8</f>
        <v>5502</v>
      </c>
      <c r="AL189" s="61">
        <f>NSW!$W$8</f>
        <v>96528</v>
      </c>
      <c r="AM189" s="35">
        <f>NSW!$X$8</f>
        <v>90651</v>
      </c>
      <c r="AN189" s="61">
        <f>VIC!$W$8</f>
        <v>65707</v>
      </c>
      <c r="AO189" s="35">
        <f>VIC!$X$8</f>
        <v>62128</v>
      </c>
      <c r="AP189" s="61">
        <f>QLD!$W$8</f>
        <v>55434</v>
      </c>
      <c r="AQ189" s="35">
        <f>QLD!$X$8</f>
        <v>52428</v>
      </c>
      <c r="AR189" s="61">
        <f>SA!$W$8</f>
        <v>18432</v>
      </c>
      <c r="AS189" s="35">
        <f>SA!$X$8</f>
        <v>17517</v>
      </c>
      <c r="AT189" s="61">
        <f>WA!$W$8</f>
        <v>31914</v>
      </c>
      <c r="AU189" s="35">
        <f>WA!$X$8</f>
        <v>30227</v>
      </c>
      <c r="AV189" s="61">
        <f>TAS!$W$8</f>
        <v>5701</v>
      </c>
      <c r="AW189" s="35">
        <f>TAS!$X$8</f>
        <v>5352</v>
      </c>
      <c r="AX189" s="61">
        <f>NT!$W$8</f>
        <v>2570</v>
      </c>
      <c r="AY189" s="35">
        <f>NT!$X$8</f>
        <v>2454</v>
      </c>
    </row>
    <row r="190" spans="1:51" ht="12.75" customHeight="1">
      <c r="A190" s="44"/>
      <c r="B190" s="10"/>
      <c r="E190" s="45"/>
      <c r="F190" s="10"/>
      <c r="J190" s="10"/>
      <c r="K190" s="15"/>
      <c r="M190" s="54" t="s">
        <v>8</v>
      </c>
      <c r="N190" s="61">
        <f>Australia!$W$9</f>
        <v>303064</v>
      </c>
      <c r="O190" s="35">
        <f>Australia!$X$9</f>
        <v>287242</v>
      </c>
      <c r="P190" s="61">
        <f>ACT!$W$9</f>
        <v>6303</v>
      </c>
      <c r="Q190" s="35">
        <f>ACT!$X$9</f>
        <v>6033</v>
      </c>
      <c r="R190" s="61">
        <f>NSW!$W$9</f>
        <v>101394</v>
      </c>
      <c r="S190" s="35">
        <f>NSW!$X$9</f>
        <v>96212</v>
      </c>
      <c r="T190" s="61">
        <f>VIC!$W$9</f>
        <v>70731</v>
      </c>
      <c r="U190" s="35">
        <f>VIC!$X$9</f>
        <v>67106</v>
      </c>
      <c r="V190" s="61">
        <f>QLD!$W$9</f>
        <v>59206</v>
      </c>
      <c r="W190" s="35">
        <f>QLD!$X$9</f>
        <v>56135</v>
      </c>
      <c r="X190" s="61">
        <f>SA!$W$9</f>
        <v>20904</v>
      </c>
      <c r="Y190" s="35">
        <f>SA!$X$9</f>
        <v>19871</v>
      </c>
      <c r="Z190" s="61">
        <f>WA!$W$9</f>
        <v>35060</v>
      </c>
      <c r="AA190" s="35">
        <f>WA!$X$9</f>
        <v>32964</v>
      </c>
      <c r="AB190" s="61">
        <f>TAS!$W$9</f>
        <v>6711</v>
      </c>
      <c r="AC190" s="35">
        <f>TAS!$X$9</f>
        <v>6308</v>
      </c>
      <c r="AD190" s="61">
        <f>NT!$W$9</f>
        <v>2755</v>
      </c>
      <c r="AE190" s="35">
        <f>NT!$X$9</f>
        <v>2613</v>
      </c>
      <c r="AG190" s="54" t="s">
        <v>8</v>
      </c>
      <c r="AH190" s="61">
        <f>Australia!$W$9</f>
        <v>303064</v>
      </c>
      <c r="AI190" s="35">
        <f>Australia!$X$9</f>
        <v>287242</v>
      </c>
      <c r="AJ190" s="61">
        <f>ACT!$W$9</f>
        <v>6303</v>
      </c>
      <c r="AK190" s="35">
        <f>ACT!$X$9</f>
        <v>6033</v>
      </c>
      <c r="AL190" s="61">
        <f>NSW!$W$9</f>
        <v>101394</v>
      </c>
      <c r="AM190" s="35">
        <f>NSW!$X$9</f>
        <v>96212</v>
      </c>
      <c r="AN190" s="61">
        <f>VIC!$W$9</f>
        <v>70731</v>
      </c>
      <c r="AO190" s="35">
        <f>VIC!$X$9</f>
        <v>67106</v>
      </c>
      <c r="AP190" s="61">
        <f>QLD!$W$9</f>
        <v>59206</v>
      </c>
      <c r="AQ190" s="35">
        <f>QLD!$X$9</f>
        <v>56135</v>
      </c>
      <c r="AR190" s="61">
        <f>SA!$W$9</f>
        <v>20904</v>
      </c>
      <c r="AS190" s="35">
        <f>SA!$X$9</f>
        <v>19871</v>
      </c>
      <c r="AT190" s="61">
        <f>WA!$W$9</f>
        <v>35060</v>
      </c>
      <c r="AU190" s="35">
        <f>WA!$X$9</f>
        <v>32964</v>
      </c>
      <c r="AV190" s="61">
        <f>TAS!$W$9</f>
        <v>6711</v>
      </c>
      <c r="AW190" s="35">
        <f>TAS!$X$9</f>
        <v>6308</v>
      </c>
      <c r="AX190" s="61">
        <f>NT!$W$9</f>
        <v>2755</v>
      </c>
      <c r="AY190" s="35">
        <f>NT!$X$9</f>
        <v>2613</v>
      </c>
    </row>
    <row r="191" spans="1:51">
      <c r="A191" s="16"/>
      <c r="B191" s="10"/>
      <c r="E191" s="4"/>
      <c r="F191" s="10"/>
      <c r="J191" s="10"/>
      <c r="K191" s="15"/>
      <c r="M191" s="54" t="s">
        <v>9</v>
      </c>
      <c r="N191" s="61">
        <f>Australia!$W$10</f>
        <v>324903</v>
      </c>
      <c r="O191" s="35">
        <f>Australia!$X$10</f>
        <v>309954</v>
      </c>
      <c r="P191" s="61">
        <f>ACT!$W$10</f>
        <v>6683</v>
      </c>
      <c r="Q191" s="35">
        <f>ACT!$X$10</f>
        <v>6338</v>
      </c>
      <c r="R191" s="61">
        <f>NSW!$W$10</f>
        <v>110083</v>
      </c>
      <c r="S191" s="35">
        <f>NSW!$X$10</f>
        <v>104436</v>
      </c>
      <c r="T191" s="61">
        <f>VIC!$W$10</f>
        <v>75938</v>
      </c>
      <c r="U191" s="35">
        <f>VIC!$X$10</f>
        <v>72734</v>
      </c>
      <c r="V191" s="61">
        <f>QLD!$W$10</f>
        <v>61606</v>
      </c>
      <c r="W191" s="35">
        <f>QLD!$X$10</f>
        <v>59164</v>
      </c>
      <c r="X191" s="61">
        <f>SA!$W$10</f>
        <v>23055</v>
      </c>
      <c r="Y191" s="35">
        <f>SA!$X$10</f>
        <v>21696</v>
      </c>
      <c r="Z191" s="61">
        <f>WA!$W$10</f>
        <v>37028</v>
      </c>
      <c r="AA191" s="35">
        <f>WA!$X$10</f>
        <v>35565</v>
      </c>
      <c r="AB191" s="61">
        <f>TAS!$W$10</f>
        <v>7720</v>
      </c>
      <c r="AC191" s="35">
        <f>TAS!$X$10</f>
        <v>7380</v>
      </c>
      <c r="AD191" s="61">
        <f>NT!$W$10</f>
        <v>2790</v>
      </c>
      <c r="AE191" s="35">
        <f>NT!$X$10</f>
        <v>2641</v>
      </c>
      <c r="AG191" s="54" t="s">
        <v>9</v>
      </c>
      <c r="AH191" s="61">
        <f>Australia!$W$10</f>
        <v>324903</v>
      </c>
      <c r="AI191" s="35">
        <f>Australia!$X$10</f>
        <v>309954</v>
      </c>
      <c r="AJ191" s="61">
        <f>ACT!$W$10</f>
        <v>6683</v>
      </c>
      <c r="AK191" s="35">
        <f>ACT!$X$10</f>
        <v>6338</v>
      </c>
      <c r="AL191" s="61">
        <f>NSW!$W$10</f>
        <v>110083</v>
      </c>
      <c r="AM191" s="35">
        <f>NSW!$X$10</f>
        <v>104436</v>
      </c>
      <c r="AN191" s="61">
        <f>VIC!$W$10</f>
        <v>75938</v>
      </c>
      <c r="AO191" s="35">
        <f>VIC!$X$10</f>
        <v>72734</v>
      </c>
      <c r="AP191" s="61">
        <f>QLD!$W$10</f>
        <v>61606</v>
      </c>
      <c r="AQ191" s="35">
        <f>QLD!$X$10</f>
        <v>59164</v>
      </c>
      <c r="AR191" s="61">
        <f>SA!$W$10</f>
        <v>23055</v>
      </c>
      <c r="AS191" s="35">
        <f>SA!$X$10</f>
        <v>21696</v>
      </c>
      <c r="AT191" s="61">
        <f>WA!$W$10</f>
        <v>37028</v>
      </c>
      <c r="AU191" s="35">
        <f>WA!$X$10</f>
        <v>35565</v>
      </c>
      <c r="AV191" s="61">
        <f>TAS!$W$10</f>
        <v>7720</v>
      </c>
      <c r="AW191" s="35">
        <f>TAS!$X$10</f>
        <v>7380</v>
      </c>
      <c r="AX191" s="61">
        <f>NT!$W$10</f>
        <v>2790</v>
      </c>
      <c r="AY191" s="35">
        <f>NT!$X$10</f>
        <v>2641</v>
      </c>
    </row>
    <row r="192" spans="1:51">
      <c r="A192" s="16"/>
      <c r="B192" s="10"/>
      <c r="E192" s="4"/>
      <c r="F192" s="10"/>
      <c r="J192" s="10"/>
      <c r="K192" s="15"/>
      <c r="M192" s="54" t="s">
        <v>10</v>
      </c>
      <c r="N192" s="61">
        <f>Australia!$W$11</f>
        <v>240053</v>
      </c>
      <c r="O192" s="35">
        <f>Australia!$X$11</f>
        <v>253814</v>
      </c>
      <c r="P192" s="61">
        <f>ACT!$W$11</f>
        <v>5327</v>
      </c>
      <c r="Q192" s="35">
        <f>ACT!$X$11</f>
        <v>5991</v>
      </c>
      <c r="R192" s="61">
        <f>NSW!$W$11</f>
        <v>77718</v>
      </c>
      <c r="S192" s="35">
        <f>NSW!$X$11</f>
        <v>82151</v>
      </c>
      <c r="T192" s="61">
        <f>VIC!$W$11</f>
        <v>57252</v>
      </c>
      <c r="U192" s="35">
        <f>VIC!$X$11</f>
        <v>59786</v>
      </c>
      <c r="V192" s="61">
        <f>QLD!$W$11</f>
        <v>42944</v>
      </c>
      <c r="W192" s="35">
        <f>QLD!$X$11</f>
        <v>46351</v>
      </c>
      <c r="X192" s="61">
        <f>SA!$W$11</f>
        <v>20196</v>
      </c>
      <c r="Y192" s="35">
        <f>SA!$X$11</f>
        <v>20548</v>
      </c>
      <c r="Z192" s="61">
        <f>WA!$W$11</f>
        <v>29188</v>
      </c>
      <c r="AA192" s="35">
        <f>WA!$X$11</f>
        <v>30857</v>
      </c>
      <c r="AB192" s="61">
        <f>TAS!$W$11</f>
        <v>5682</v>
      </c>
      <c r="AC192" s="35">
        <f>TAS!$X$11</f>
        <v>5973</v>
      </c>
      <c r="AD192" s="61">
        <f>NT!$W$11</f>
        <v>1746</v>
      </c>
      <c r="AE192" s="35">
        <f>NT!$X$11</f>
        <v>2157</v>
      </c>
      <c r="AG192" s="54" t="s">
        <v>10</v>
      </c>
      <c r="AH192" s="61">
        <f>Australia!$W$11</f>
        <v>240053</v>
      </c>
      <c r="AI192" s="35">
        <f>Australia!$X$11</f>
        <v>253814</v>
      </c>
      <c r="AJ192" s="61">
        <f>ACT!$W$11</f>
        <v>5327</v>
      </c>
      <c r="AK192" s="35">
        <f>ACT!$X$11</f>
        <v>5991</v>
      </c>
      <c r="AL192" s="61">
        <f>NSW!$W$11</f>
        <v>77718</v>
      </c>
      <c r="AM192" s="35">
        <f>NSW!$X$11</f>
        <v>82151</v>
      </c>
      <c r="AN192" s="61">
        <f>VIC!$W$11</f>
        <v>57252</v>
      </c>
      <c r="AO192" s="35">
        <f>VIC!$X$11</f>
        <v>59786</v>
      </c>
      <c r="AP192" s="61">
        <f>QLD!$W$11</f>
        <v>42944</v>
      </c>
      <c r="AQ192" s="35">
        <f>QLD!$X$11</f>
        <v>46351</v>
      </c>
      <c r="AR192" s="61">
        <f>SA!$W$11</f>
        <v>20196</v>
      </c>
      <c r="AS192" s="35">
        <f>SA!$X$11</f>
        <v>20548</v>
      </c>
      <c r="AT192" s="61">
        <f>WA!$W$11</f>
        <v>29188</v>
      </c>
      <c r="AU192" s="35">
        <f>WA!$X$11</f>
        <v>30857</v>
      </c>
      <c r="AV192" s="61">
        <f>TAS!$W$11</f>
        <v>5682</v>
      </c>
      <c r="AW192" s="35">
        <f>TAS!$X$11</f>
        <v>5973</v>
      </c>
      <c r="AX192" s="61">
        <f>NT!$W$11</f>
        <v>1746</v>
      </c>
      <c r="AY192" s="35">
        <f>NT!$X$11</f>
        <v>2157</v>
      </c>
    </row>
    <row r="193" spans="1:51">
      <c r="A193" s="16"/>
      <c r="B193" s="10"/>
      <c r="E193" s="4"/>
      <c r="F193" s="10"/>
      <c r="J193" s="10"/>
      <c r="K193" s="15"/>
      <c r="M193" s="54" t="s">
        <v>11</v>
      </c>
      <c r="N193" s="61">
        <f>Australia!$W$12</f>
        <v>201145</v>
      </c>
      <c r="O193" s="35">
        <f>Australia!$X$12</f>
        <v>245383</v>
      </c>
      <c r="P193" s="61">
        <f>ACT!$W$12</f>
        <v>5572</v>
      </c>
      <c r="Q193" s="35">
        <f>ACT!$X$12</f>
        <v>6880</v>
      </c>
      <c r="R193" s="61">
        <f>NSW!$W$12</f>
        <v>67995</v>
      </c>
      <c r="S193" s="35">
        <f>NSW!$X$12</f>
        <v>83085</v>
      </c>
      <c r="T193" s="61">
        <f>VIC!$W$12</f>
        <v>45778</v>
      </c>
      <c r="U193" s="35">
        <f>VIC!$X$12</f>
        <v>56949</v>
      </c>
      <c r="V193" s="61">
        <f>QLD!$W$12</f>
        <v>35861</v>
      </c>
      <c r="W193" s="35">
        <f>QLD!$X$12</f>
        <v>44794</v>
      </c>
      <c r="X193" s="61">
        <f>SA!$W$12</f>
        <v>14300</v>
      </c>
      <c r="Y193" s="35">
        <f>SA!$X$12</f>
        <v>16711</v>
      </c>
      <c r="Z193" s="61">
        <f>WA!$W$12</f>
        <v>26627</v>
      </c>
      <c r="AA193" s="35">
        <f>WA!$X$12</f>
        <v>30337</v>
      </c>
      <c r="AB193" s="61">
        <f>TAS!$W$12</f>
        <v>3297</v>
      </c>
      <c r="AC193" s="35">
        <f>TAS!$X$12</f>
        <v>4157</v>
      </c>
      <c r="AD193" s="61">
        <f>NT!$W$12</f>
        <v>1715</v>
      </c>
      <c r="AE193" s="35">
        <f>NT!$X$12</f>
        <v>2470</v>
      </c>
      <c r="AG193" s="54" t="s">
        <v>11</v>
      </c>
      <c r="AH193" s="61">
        <f>Australia!$W$12</f>
        <v>201145</v>
      </c>
      <c r="AI193" s="35">
        <f>Australia!$X$12</f>
        <v>245383</v>
      </c>
      <c r="AJ193" s="61">
        <f>ACT!$W$12</f>
        <v>5572</v>
      </c>
      <c r="AK193" s="35">
        <f>ACT!$X$12</f>
        <v>6880</v>
      </c>
      <c r="AL193" s="61">
        <f>NSW!$W$12</f>
        <v>67995</v>
      </c>
      <c r="AM193" s="35">
        <f>NSW!$X$12</f>
        <v>83085</v>
      </c>
      <c r="AN193" s="61">
        <f>VIC!$W$12</f>
        <v>45778</v>
      </c>
      <c r="AO193" s="35">
        <f>VIC!$X$12</f>
        <v>56949</v>
      </c>
      <c r="AP193" s="61">
        <f>QLD!$W$12</f>
        <v>35861</v>
      </c>
      <c r="AQ193" s="35">
        <f>QLD!$X$12</f>
        <v>44794</v>
      </c>
      <c r="AR193" s="61">
        <f>SA!$W$12</f>
        <v>14300</v>
      </c>
      <c r="AS193" s="35">
        <f>SA!$X$12</f>
        <v>16711</v>
      </c>
      <c r="AT193" s="61">
        <f>WA!$W$12</f>
        <v>26627</v>
      </c>
      <c r="AU193" s="35">
        <f>WA!$X$12</f>
        <v>30337</v>
      </c>
      <c r="AV193" s="61">
        <f>TAS!$W$12</f>
        <v>3297</v>
      </c>
      <c r="AW193" s="35">
        <f>TAS!$X$12</f>
        <v>4157</v>
      </c>
      <c r="AX193" s="61">
        <f>NT!$W$12</f>
        <v>1715</v>
      </c>
      <c r="AY193" s="35">
        <f>NT!$X$12</f>
        <v>2470</v>
      </c>
    </row>
    <row r="194" spans="1:51">
      <c r="A194" s="16"/>
      <c r="B194" s="10"/>
      <c r="E194" s="4"/>
      <c r="F194" s="10"/>
      <c r="J194" s="10"/>
      <c r="K194" s="15"/>
      <c r="M194" s="54" t="s">
        <v>12</v>
      </c>
      <c r="N194" s="61">
        <f>Australia!$W$13</f>
        <v>282201</v>
      </c>
      <c r="O194" s="35">
        <f>Australia!$X$13</f>
        <v>324320</v>
      </c>
      <c r="P194" s="61">
        <f>ACT!$W$13</f>
        <v>6638</v>
      </c>
      <c r="Q194" s="35">
        <f>ACT!$X$13</f>
        <v>7417</v>
      </c>
      <c r="R194" s="61">
        <f>NSW!$W$13</f>
        <v>98504</v>
      </c>
      <c r="S194" s="35">
        <f>NSW!$X$13</f>
        <v>113127</v>
      </c>
      <c r="T194" s="61">
        <f>VIC!$W$13</f>
        <v>68533</v>
      </c>
      <c r="U194" s="35">
        <f>VIC!$X$13</f>
        <v>79721</v>
      </c>
      <c r="V194" s="61">
        <f>QLD!$W$13</f>
        <v>50875</v>
      </c>
      <c r="W194" s="35">
        <f>QLD!$X$13</f>
        <v>59574</v>
      </c>
      <c r="X194" s="61">
        <f>SA!$W$13</f>
        <v>18068</v>
      </c>
      <c r="Y194" s="35">
        <f>SA!$X$13</f>
        <v>20196</v>
      </c>
      <c r="Z194" s="61">
        <f>WA!$W$13</f>
        <v>32556</v>
      </c>
      <c r="AA194" s="35">
        <f>WA!$X$13</f>
        <v>35662</v>
      </c>
      <c r="AB194" s="61">
        <f>TAS!$W$13</f>
        <v>4589</v>
      </c>
      <c r="AC194" s="35">
        <f>TAS!$X$13</f>
        <v>5562</v>
      </c>
      <c r="AD194" s="61">
        <f>NT!$W$13</f>
        <v>2438</v>
      </c>
      <c r="AE194" s="35">
        <f>NT!$X$13</f>
        <v>3061</v>
      </c>
      <c r="AG194" s="54" t="s">
        <v>12</v>
      </c>
      <c r="AH194" s="61">
        <f>Australia!$W$13</f>
        <v>282201</v>
      </c>
      <c r="AI194" s="35">
        <f>Australia!$X$13</f>
        <v>324320</v>
      </c>
      <c r="AJ194" s="61">
        <f>ACT!$W$13</f>
        <v>6638</v>
      </c>
      <c r="AK194" s="35">
        <f>ACT!$X$13</f>
        <v>7417</v>
      </c>
      <c r="AL194" s="61">
        <f>NSW!$W$13</f>
        <v>98504</v>
      </c>
      <c r="AM194" s="35">
        <f>NSW!$X$13</f>
        <v>113127</v>
      </c>
      <c r="AN194" s="61">
        <f>VIC!$W$13</f>
        <v>68533</v>
      </c>
      <c r="AO194" s="35">
        <f>VIC!$X$13</f>
        <v>79721</v>
      </c>
      <c r="AP194" s="61">
        <f>QLD!$W$13</f>
        <v>50875</v>
      </c>
      <c r="AQ194" s="35">
        <f>QLD!$X$13</f>
        <v>59574</v>
      </c>
      <c r="AR194" s="61">
        <f>SA!$W$13</f>
        <v>18068</v>
      </c>
      <c r="AS194" s="35">
        <f>SA!$X$13</f>
        <v>20196</v>
      </c>
      <c r="AT194" s="61">
        <f>WA!$W$13</f>
        <v>32556</v>
      </c>
      <c r="AU194" s="35">
        <f>WA!$X$13</f>
        <v>35662</v>
      </c>
      <c r="AV194" s="61">
        <f>TAS!$W$13</f>
        <v>4589</v>
      </c>
      <c r="AW194" s="35">
        <f>TAS!$X$13</f>
        <v>5562</v>
      </c>
      <c r="AX194" s="61">
        <f>NT!$W$13</f>
        <v>2438</v>
      </c>
      <c r="AY194" s="35">
        <f>NT!$X$13</f>
        <v>3061</v>
      </c>
    </row>
    <row r="195" spans="1:51">
      <c r="A195" s="16"/>
      <c r="B195" s="10"/>
      <c r="E195" s="4"/>
      <c r="F195" s="10"/>
      <c r="J195" s="10"/>
      <c r="K195" s="15"/>
      <c r="M195" s="54" t="s">
        <v>13</v>
      </c>
      <c r="N195" s="61">
        <f>Australia!$W$14</f>
        <v>334354</v>
      </c>
      <c r="O195" s="35">
        <f>Australia!$X$14</f>
        <v>376367</v>
      </c>
      <c r="P195" s="61">
        <f>ACT!$W$14</f>
        <v>6936</v>
      </c>
      <c r="Q195" s="35">
        <f>ACT!$X$14</f>
        <v>7882</v>
      </c>
      <c r="R195" s="61">
        <f>NSW!$W$14</f>
        <v>114226</v>
      </c>
      <c r="S195" s="35">
        <f>NSW!$X$14</f>
        <v>128116</v>
      </c>
      <c r="T195" s="61">
        <f>VIC!$W$14</f>
        <v>82140</v>
      </c>
      <c r="U195" s="35">
        <f>VIC!$X$14</f>
        <v>93623</v>
      </c>
      <c r="V195" s="61">
        <f>QLD!$W$14</f>
        <v>61409</v>
      </c>
      <c r="W195" s="35">
        <f>QLD!$X$14</f>
        <v>70224</v>
      </c>
      <c r="X195" s="61">
        <f>SA!$W$14</f>
        <v>21939</v>
      </c>
      <c r="Y195" s="35">
        <f>SA!$X$14</f>
        <v>24506</v>
      </c>
      <c r="Z195" s="61">
        <f>WA!$W$14</f>
        <v>38642</v>
      </c>
      <c r="AA195" s="35">
        <f>WA!$X$14</f>
        <v>41220</v>
      </c>
      <c r="AB195" s="61">
        <f>TAS!$W$14</f>
        <v>6171</v>
      </c>
      <c r="AC195" s="35">
        <f>TAS!$X$14</f>
        <v>7365</v>
      </c>
      <c r="AD195" s="61">
        <f>NT!$W$14</f>
        <v>2891</v>
      </c>
      <c r="AE195" s="35">
        <f>NT!$X$14</f>
        <v>3431</v>
      </c>
      <c r="AG195" s="54" t="s">
        <v>13</v>
      </c>
      <c r="AH195" s="61">
        <f>Australia!$W$14</f>
        <v>334354</v>
      </c>
      <c r="AI195" s="35">
        <f>Australia!$X$14</f>
        <v>376367</v>
      </c>
      <c r="AJ195" s="61">
        <f>ACT!$W$14</f>
        <v>6936</v>
      </c>
      <c r="AK195" s="35">
        <f>ACT!$X$14</f>
        <v>7882</v>
      </c>
      <c r="AL195" s="61">
        <f>NSW!$W$14</f>
        <v>114226</v>
      </c>
      <c r="AM195" s="35">
        <f>NSW!$X$14</f>
        <v>128116</v>
      </c>
      <c r="AN195" s="61">
        <f>VIC!$W$14</f>
        <v>82140</v>
      </c>
      <c r="AO195" s="35">
        <f>VIC!$X$14</f>
        <v>93623</v>
      </c>
      <c r="AP195" s="61">
        <f>QLD!$W$14</f>
        <v>61409</v>
      </c>
      <c r="AQ195" s="35">
        <f>QLD!$X$14</f>
        <v>70224</v>
      </c>
      <c r="AR195" s="61">
        <f>SA!$W$14</f>
        <v>21939</v>
      </c>
      <c r="AS195" s="35">
        <f>SA!$X$14</f>
        <v>24506</v>
      </c>
      <c r="AT195" s="61">
        <f>WA!$W$14</f>
        <v>38642</v>
      </c>
      <c r="AU195" s="35">
        <f>WA!$X$14</f>
        <v>41220</v>
      </c>
      <c r="AV195" s="61">
        <f>TAS!$W$14</f>
        <v>6171</v>
      </c>
      <c r="AW195" s="35">
        <f>TAS!$X$14</f>
        <v>7365</v>
      </c>
      <c r="AX195" s="61">
        <f>NT!$W$14</f>
        <v>2891</v>
      </c>
      <c r="AY195" s="35">
        <f>NT!$X$14</f>
        <v>3431</v>
      </c>
    </row>
    <row r="196" spans="1:51">
      <c r="A196" s="16"/>
      <c r="B196" s="10"/>
      <c r="E196" s="4"/>
      <c r="F196" s="10"/>
      <c r="J196" s="10"/>
      <c r="K196" s="15"/>
      <c r="M196" s="54" t="s">
        <v>14</v>
      </c>
      <c r="N196" s="61">
        <f>Australia!$W$15</f>
        <v>337065</v>
      </c>
      <c r="O196" s="35">
        <f>Australia!$X$15</f>
        <v>367978</v>
      </c>
      <c r="P196" s="61">
        <f>ACT!$W$15</f>
        <v>7046</v>
      </c>
      <c r="Q196" s="35">
        <f>ACT!$X$15</f>
        <v>7840</v>
      </c>
      <c r="R196" s="61">
        <f>NSW!$W$15</f>
        <v>113887</v>
      </c>
      <c r="S196" s="35">
        <f>NSW!$X$15</f>
        <v>123080</v>
      </c>
      <c r="T196" s="61">
        <f>VIC!$W$15</f>
        <v>81907</v>
      </c>
      <c r="U196" s="35">
        <f>VIC!$X$15</f>
        <v>89801</v>
      </c>
      <c r="V196" s="61">
        <f>QLD!$W$15</f>
        <v>62232</v>
      </c>
      <c r="W196" s="35">
        <f>QLD!$X$15</f>
        <v>68886</v>
      </c>
      <c r="X196" s="61">
        <f>SA!$W$15</f>
        <v>23510</v>
      </c>
      <c r="Y196" s="35">
        <f>SA!$X$15</f>
        <v>25998</v>
      </c>
      <c r="Z196" s="61">
        <f>WA!$W$15</f>
        <v>38710</v>
      </c>
      <c r="AA196" s="35">
        <f>WA!$X$15</f>
        <v>41327</v>
      </c>
      <c r="AB196" s="61">
        <f>TAS!$W$15</f>
        <v>6741</v>
      </c>
      <c r="AC196" s="35">
        <f>TAS!$X$15</f>
        <v>7887</v>
      </c>
      <c r="AD196" s="61">
        <f>NT!$W$15</f>
        <v>3032</v>
      </c>
      <c r="AE196" s="35">
        <f>NT!$X$15</f>
        <v>3159</v>
      </c>
      <c r="AG196" s="54" t="s">
        <v>14</v>
      </c>
      <c r="AH196" s="61">
        <f>Australia!$W$15</f>
        <v>337065</v>
      </c>
      <c r="AI196" s="35">
        <f>Australia!$X$15</f>
        <v>367978</v>
      </c>
      <c r="AJ196" s="61">
        <f>ACT!$W$15</f>
        <v>7046</v>
      </c>
      <c r="AK196" s="35">
        <f>ACT!$X$15</f>
        <v>7840</v>
      </c>
      <c r="AL196" s="61">
        <f>NSW!$W$15</f>
        <v>113887</v>
      </c>
      <c r="AM196" s="35">
        <f>NSW!$X$15</f>
        <v>123080</v>
      </c>
      <c r="AN196" s="61">
        <f>VIC!$W$15</f>
        <v>81907</v>
      </c>
      <c r="AO196" s="35">
        <f>VIC!$X$15</f>
        <v>89801</v>
      </c>
      <c r="AP196" s="61">
        <f>QLD!$W$15</f>
        <v>62232</v>
      </c>
      <c r="AQ196" s="35">
        <f>QLD!$X$15</f>
        <v>68886</v>
      </c>
      <c r="AR196" s="61">
        <f>SA!$W$15</f>
        <v>23510</v>
      </c>
      <c r="AS196" s="35">
        <f>SA!$X$15</f>
        <v>25998</v>
      </c>
      <c r="AT196" s="61">
        <f>WA!$W$15</f>
        <v>38710</v>
      </c>
      <c r="AU196" s="35">
        <f>WA!$X$15</f>
        <v>41327</v>
      </c>
      <c r="AV196" s="61">
        <f>TAS!$W$15</f>
        <v>6741</v>
      </c>
      <c r="AW196" s="35">
        <f>TAS!$X$15</f>
        <v>7887</v>
      </c>
      <c r="AX196" s="61">
        <f>NT!$W$15</f>
        <v>3032</v>
      </c>
      <c r="AY196" s="35">
        <f>NT!$X$15</f>
        <v>3159</v>
      </c>
    </row>
    <row r="197" spans="1:51">
      <c r="A197" s="16"/>
      <c r="B197" s="10"/>
      <c r="E197" s="4"/>
      <c r="F197" s="10"/>
      <c r="J197" s="10"/>
      <c r="K197" s="15"/>
      <c r="M197" s="54" t="s">
        <v>15</v>
      </c>
      <c r="N197" s="61">
        <f>Australia!$W$16</f>
        <v>371490</v>
      </c>
      <c r="O197" s="35">
        <f>Australia!$X$16</f>
        <v>400121</v>
      </c>
      <c r="P197" s="61">
        <f>ACT!$W$16</f>
        <v>7383</v>
      </c>
      <c r="Q197" s="35">
        <f>ACT!$X$16</f>
        <v>8065</v>
      </c>
      <c r="R197" s="61">
        <f>NSW!$W$16</f>
        <v>123990</v>
      </c>
      <c r="S197" s="35">
        <f>NSW!$X$16</f>
        <v>132928</v>
      </c>
      <c r="T197" s="61">
        <f>VIC!$W$16</f>
        <v>88908</v>
      </c>
      <c r="U197" s="35">
        <f>VIC!$X$16</f>
        <v>95555</v>
      </c>
      <c r="V197" s="61">
        <f>QLD!$W$16</f>
        <v>68744</v>
      </c>
      <c r="W197" s="35">
        <f>QLD!$X$16</f>
        <v>75051</v>
      </c>
      <c r="X197" s="61">
        <f>SA!$W$16</f>
        <v>27877</v>
      </c>
      <c r="Y197" s="35">
        <f>SA!$X$16</f>
        <v>30701</v>
      </c>
      <c r="Z197" s="61">
        <f>WA!$W$16</f>
        <v>42522</v>
      </c>
      <c r="AA197" s="35">
        <f>WA!$X$16</f>
        <v>44523</v>
      </c>
      <c r="AB197" s="61">
        <f>TAS!$W$16</f>
        <v>8757</v>
      </c>
      <c r="AC197" s="35">
        <f>TAS!$X$16</f>
        <v>9880</v>
      </c>
      <c r="AD197" s="61">
        <f>NT!$W$16</f>
        <v>3309</v>
      </c>
      <c r="AE197" s="35">
        <f>NT!$X$16</f>
        <v>3418</v>
      </c>
      <c r="AG197" s="54" t="s">
        <v>15</v>
      </c>
      <c r="AH197" s="61">
        <f>Australia!$W$16</f>
        <v>371490</v>
      </c>
      <c r="AI197" s="35">
        <f>Australia!$X$16</f>
        <v>400121</v>
      </c>
      <c r="AJ197" s="61">
        <f>ACT!$W$16</f>
        <v>7383</v>
      </c>
      <c r="AK197" s="35">
        <f>ACT!$X$16</f>
        <v>8065</v>
      </c>
      <c r="AL197" s="61">
        <f>NSW!$W$16</f>
        <v>123990</v>
      </c>
      <c r="AM197" s="35">
        <f>NSW!$X$16</f>
        <v>132928</v>
      </c>
      <c r="AN197" s="61">
        <f>VIC!$W$16</f>
        <v>88908</v>
      </c>
      <c r="AO197" s="35">
        <f>VIC!$X$16</f>
        <v>95555</v>
      </c>
      <c r="AP197" s="61">
        <f>QLD!$W$16</f>
        <v>68744</v>
      </c>
      <c r="AQ197" s="35">
        <f>QLD!$X$16</f>
        <v>75051</v>
      </c>
      <c r="AR197" s="61">
        <f>SA!$W$16</f>
        <v>27877</v>
      </c>
      <c r="AS197" s="35">
        <f>SA!$X$16</f>
        <v>30701</v>
      </c>
      <c r="AT197" s="61">
        <f>WA!$W$16</f>
        <v>42522</v>
      </c>
      <c r="AU197" s="35">
        <f>WA!$X$16</f>
        <v>44523</v>
      </c>
      <c r="AV197" s="61">
        <f>TAS!$W$16</f>
        <v>8757</v>
      </c>
      <c r="AW197" s="35">
        <f>TAS!$X$16</f>
        <v>9880</v>
      </c>
      <c r="AX197" s="61">
        <f>NT!$W$16</f>
        <v>3309</v>
      </c>
      <c r="AY197" s="35">
        <f>NT!$X$16</f>
        <v>3418</v>
      </c>
    </row>
    <row r="198" spans="1:51">
      <c r="A198" s="43" t="s">
        <v>4</v>
      </c>
      <c r="B198" s="10"/>
      <c r="E198" s="9" t="s">
        <v>4</v>
      </c>
      <c r="F198" s="10"/>
      <c r="J198" s="10"/>
      <c r="K198" s="15"/>
      <c r="M198" s="54" t="s">
        <v>16</v>
      </c>
      <c r="N198" s="61">
        <f>Australia!$W$17</f>
        <v>364978</v>
      </c>
      <c r="O198" s="35">
        <f>Australia!$X$17</f>
        <v>393157</v>
      </c>
      <c r="P198" s="61">
        <f>ACT!$W$17</f>
        <v>7460</v>
      </c>
      <c r="Q198" s="35">
        <f>ACT!$X$17</f>
        <v>8122</v>
      </c>
      <c r="R198" s="61">
        <f>NSW!$W$17</f>
        <v>120295</v>
      </c>
      <c r="S198" s="35">
        <f>NSW!$X$17</f>
        <v>128906</v>
      </c>
      <c r="T198" s="61">
        <f>VIC!$W$17</f>
        <v>86845</v>
      </c>
      <c r="U198" s="35">
        <f>VIC!$X$17</f>
        <v>93544</v>
      </c>
      <c r="V198" s="61">
        <f>QLD!$W$17</f>
        <v>67560</v>
      </c>
      <c r="W198" s="35">
        <f>QLD!$X$17</f>
        <v>73467</v>
      </c>
      <c r="X198" s="61">
        <f>SA!$W$17</f>
        <v>28875</v>
      </c>
      <c r="Y198" s="35">
        <f>SA!$X$17</f>
        <v>31859</v>
      </c>
      <c r="Z198" s="61">
        <f>WA!$W$17</f>
        <v>41768</v>
      </c>
      <c r="AA198" s="35">
        <f>WA!$X$17</f>
        <v>44023</v>
      </c>
      <c r="AB198" s="61">
        <f>TAS!$W$17</f>
        <v>9102</v>
      </c>
      <c r="AC198" s="35">
        <f>TAS!$X$17</f>
        <v>10068</v>
      </c>
      <c r="AD198" s="61">
        <f>NT!$W$17</f>
        <v>3073</v>
      </c>
      <c r="AE198" s="35">
        <f>NT!$X$17</f>
        <v>3168</v>
      </c>
      <c r="AG198" s="54" t="s">
        <v>16</v>
      </c>
      <c r="AH198" s="61">
        <f>Australia!$W$17</f>
        <v>364978</v>
      </c>
      <c r="AI198" s="35">
        <f>Australia!$X$17</f>
        <v>393157</v>
      </c>
      <c r="AJ198" s="61">
        <f>ACT!$W$17</f>
        <v>7460</v>
      </c>
      <c r="AK198" s="35">
        <f>ACT!$X$17</f>
        <v>8122</v>
      </c>
      <c r="AL198" s="61">
        <f>NSW!$W$17</f>
        <v>120295</v>
      </c>
      <c r="AM198" s="35">
        <f>NSW!$X$17</f>
        <v>128906</v>
      </c>
      <c r="AN198" s="61">
        <f>VIC!$W$17</f>
        <v>86845</v>
      </c>
      <c r="AO198" s="35">
        <f>VIC!$X$17</f>
        <v>93544</v>
      </c>
      <c r="AP198" s="61">
        <f>QLD!$W$17</f>
        <v>67560</v>
      </c>
      <c r="AQ198" s="35">
        <f>QLD!$X$17</f>
        <v>73467</v>
      </c>
      <c r="AR198" s="61">
        <f>SA!$W$17</f>
        <v>28875</v>
      </c>
      <c r="AS198" s="35">
        <f>SA!$X$17</f>
        <v>31859</v>
      </c>
      <c r="AT198" s="61">
        <f>WA!$W$17</f>
        <v>41768</v>
      </c>
      <c r="AU198" s="35">
        <f>WA!$X$17</f>
        <v>44023</v>
      </c>
      <c r="AV198" s="61">
        <f>TAS!$W$17</f>
        <v>9102</v>
      </c>
      <c r="AW198" s="35">
        <f>TAS!$X$17</f>
        <v>10068</v>
      </c>
      <c r="AX198" s="61">
        <f>NT!$W$17</f>
        <v>3073</v>
      </c>
      <c r="AY198" s="35">
        <f>NT!$X$17</f>
        <v>3168</v>
      </c>
    </row>
    <row r="199" spans="1:51">
      <c r="A199" s="16"/>
      <c r="B199" s="10"/>
      <c r="E199" s="4"/>
      <c r="F199" s="10"/>
      <c r="J199" s="10"/>
      <c r="K199" s="15"/>
      <c r="M199" s="54" t="s">
        <v>17</v>
      </c>
      <c r="N199" s="61">
        <f>Australia!$W$18</f>
        <v>356363</v>
      </c>
      <c r="O199" s="35">
        <f>Australia!$X$18</f>
        <v>373641</v>
      </c>
      <c r="P199" s="61">
        <f>ACT!$W$18</f>
        <v>7298</v>
      </c>
      <c r="Q199" s="35">
        <f>ACT!$X$18</f>
        <v>7726</v>
      </c>
      <c r="R199" s="61">
        <f>NSW!$W$18</f>
        <v>116717</v>
      </c>
      <c r="S199" s="35">
        <f>NSW!$X$18</f>
        <v>121318</v>
      </c>
      <c r="T199" s="61">
        <f>VIC!$W$18</f>
        <v>83537</v>
      </c>
      <c r="U199" s="35">
        <f>VIC!$X$18</f>
        <v>89316</v>
      </c>
      <c r="V199" s="61">
        <f>QLD!$W$18</f>
        <v>67369</v>
      </c>
      <c r="W199" s="35">
        <f>QLD!$X$18</f>
        <v>70734</v>
      </c>
      <c r="X199" s="61">
        <f>SA!$W$18</f>
        <v>29237</v>
      </c>
      <c r="Y199" s="35">
        <f>SA!$X$18</f>
        <v>31625</v>
      </c>
      <c r="Z199" s="61">
        <f>WA!$W$18</f>
        <v>40108</v>
      </c>
      <c r="AA199" s="35">
        <f>WA!$X$18</f>
        <v>40519</v>
      </c>
      <c r="AB199" s="61">
        <f>TAS!$W$18</f>
        <v>9251</v>
      </c>
      <c r="AC199" s="35">
        <f>TAS!$X$18</f>
        <v>9806</v>
      </c>
      <c r="AD199" s="61">
        <f>NT!$W$18</f>
        <v>2846</v>
      </c>
      <c r="AE199" s="35">
        <f>NT!$X$18</f>
        <v>2597</v>
      </c>
      <c r="AG199" s="54" t="s">
        <v>17</v>
      </c>
      <c r="AH199" s="61">
        <f>Australia!$W$18</f>
        <v>356363</v>
      </c>
      <c r="AI199" s="35">
        <f>Australia!$X$18</f>
        <v>373641</v>
      </c>
      <c r="AJ199" s="61">
        <f>ACT!$W$18</f>
        <v>7298</v>
      </c>
      <c r="AK199" s="35">
        <f>ACT!$X$18</f>
        <v>7726</v>
      </c>
      <c r="AL199" s="61">
        <f>NSW!$W$18</f>
        <v>116717</v>
      </c>
      <c r="AM199" s="35">
        <f>NSW!$X$18</f>
        <v>121318</v>
      </c>
      <c r="AN199" s="61">
        <f>VIC!$W$18</f>
        <v>83537</v>
      </c>
      <c r="AO199" s="35">
        <f>VIC!$X$18</f>
        <v>89316</v>
      </c>
      <c r="AP199" s="61">
        <f>QLD!$W$18</f>
        <v>67369</v>
      </c>
      <c r="AQ199" s="35">
        <f>QLD!$X$18</f>
        <v>70734</v>
      </c>
      <c r="AR199" s="61">
        <f>SA!$W$18</f>
        <v>29237</v>
      </c>
      <c r="AS199" s="35">
        <f>SA!$X$18</f>
        <v>31625</v>
      </c>
      <c r="AT199" s="61">
        <f>WA!$W$18</f>
        <v>40108</v>
      </c>
      <c r="AU199" s="35">
        <f>WA!$X$18</f>
        <v>40519</v>
      </c>
      <c r="AV199" s="61">
        <f>TAS!$W$18</f>
        <v>9251</v>
      </c>
      <c r="AW199" s="35">
        <f>TAS!$X$18</f>
        <v>9806</v>
      </c>
      <c r="AX199" s="61">
        <f>NT!$W$18</f>
        <v>2846</v>
      </c>
      <c r="AY199" s="35">
        <f>NT!$X$18</f>
        <v>2597</v>
      </c>
    </row>
    <row r="200" spans="1:51">
      <c r="A200" s="16"/>
      <c r="B200" s="10"/>
      <c r="E200" s="4"/>
      <c r="F200" s="10"/>
      <c r="J200" s="10"/>
      <c r="K200" s="15"/>
      <c r="M200" s="54" t="s">
        <v>18</v>
      </c>
      <c r="N200" s="61">
        <f>Australia!$W$19</f>
        <v>305069</v>
      </c>
      <c r="O200" s="35">
        <f>Australia!$X$19</f>
        <v>308583</v>
      </c>
      <c r="P200" s="61">
        <f>ACT!$W$19</f>
        <v>5728</v>
      </c>
      <c r="Q200" s="35">
        <f>ACT!$X$19</f>
        <v>5746</v>
      </c>
      <c r="R200" s="61">
        <f>NSW!$W$19</f>
        <v>101132</v>
      </c>
      <c r="S200" s="35">
        <f>NSW!$X$19</f>
        <v>102159</v>
      </c>
      <c r="T200" s="61">
        <f>VIC!$W$19</f>
        <v>71795</v>
      </c>
      <c r="U200" s="35">
        <f>VIC!$X$19</f>
        <v>73728</v>
      </c>
      <c r="V200" s="61">
        <f>QLD!$W$19</f>
        <v>58199</v>
      </c>
      <c r="W200" s="35">
        <f>QLD!$X$19</f>
        <v>59024</v>
      </c>
      <c r="X200" s="61">
        <f>SA!$W$19</f>
        <v>25704</v>
      </c>
      <c r="Y200" s="35">
        <f>SA!$X$19</f>
        <v>26537</v>
      </c>
      <c r="Z200" s="61">
        <f>WA!$W$19</f>
        <v>32528</v>
      </c>
      <c r="AA200" s="35">
        <f>WA!$X$19</f>
        <v>31487</v>
      </c>
      <c r="AB200" s="61">
        <f>TAS!$W$19</f>
        <v>7985</v>
      </c>
      <c r="AC200" s="35">
        <f>TAS!$X$19</f>
        <v>8260</v>
      </c>
      <c r="AD200" s="61">
        <f>NT!$W$19</f>
        <v>1998</v>
      </c>
      <c r="AE200" s="35">
        <f>NT!$X$19</f>
        <v>1642</v>
      </c>
      <c r="AG200" s="54" t="s">
        <v>18</v>
      </c>
      <c r="AH200" s="61">
        <f>Australia!$W$19</f>
        <v>305069</v>
      </c>
      <c r="AI200" s="35">
        <f>Australia!$X$19</f>
        <v>308583</v>
      </c>
      <c r="AJ200" s="61">
        <f>ACT!$W$19</f>
        <v>5728</v>
      </c>
      <c r="AK200" s="35">
        <f>ACT!$X$19</f>
        <v>5746</v>
      </c>
      <c r="AL200" s="61">
        <f>NSW!$W$19</f>
        <v>101132</v>
      </c>
      <c r="AM200" s="35">
        <f>NSW!$X$19</f>
        <v>102159</v>
      </c>
      <c r="AN200" s="61">
        <f>VIC!$W$19</f>
        <v>71795</v>
      </c>
      <c r="AO200" s="35">
        <f>VIC!$X$19</f>
        <v>73728</v>
      </c>
      <c r="AP200" s="61">
        <f>QLD!$W$19</f>
        <v>58199</v>
      </c>
      <c r="AQ200" s="35">
        <f>QLD!$X$19</f>
        <v>59024</v>
      </c>
      <c r="AR200" s="61">
        <f>SA!$W$19</f>
        <v>25704</v>
      </c>
      <c r="AS200" s="35">
        <f>SA!$X$19</f>
        <v>26537</v>
      </c>
      <c r="AT200" s="61">
        <f>WA!$W$19</f>
        <v>32528</v>
      </c>
      <c r="AU200" s="35">
        <f>WA!$X$19</f>
        <v>31487</v>
      </c>
      <c r="AV200" s="61">
        <f>TAS!$W$19</f>
        <v>7985</v>
      </c>
      <c r="AW200" s="35">
        <f>TAS!$X$19</f>
        <v>8260</v>
      </c>
      <c r="AX200" s="61">
        <f>NT!$W$19</f>
        <v>1998</v>
      </c>
      <c r="AY200" s="35">
        <f>NT!$X$19</f>
        <v>1642</v>
      </c>
    </row>
    <row r="201" spans="1:51">
      <c r="F201" s="10"/>
      <c r="G201" s="10"/>
      <c r="H201" s="10"/>
      <c r="J201" s="10"/>
      <c r="K201" s="15"/>
      <c r="M201" s="54" t="s">
        <v>19</v>
      </c>
      <c r="N201" s="61">
        <f>Australia!$W$20</f>
        <v>209786</v>
      </c>
      <c r="O201" s="35">
        <f>Australia!$X$20</f>
        <v>209858</v>
      </c>
      <c r="P201" s="61">
        <f>ACT!$W$20</f>
        <v>3388</v>
      </c>
      <c r="Q201" s="35">
        <f>ACT!$X$20</f>
        <v>3398</v>
      </c>
      <c r="R201" s="61">
        <f>NSW!$W$20</f>
        <v>69464</v>
      </c>
      <c r="S201" s="35">
        <f>NSW!$X$20</f>
        <v>68622</v>
      </c>
      <c r="T201" s="61">
        <f>VIC!$W$20</f>
        <v>50747</v>
      </c>
      <c r="U201" s="35">
        <f>VIC!$X$20</f>
        <v>51103</v>
      </c>
      <c r="V201" s="61">
        <f>QLD!$W$20</f>
        <v>40040</v>
      </c>
      <c r="W201" s="35">
        <f>QLD!$X$20</f>
        <v>40579</v>
      </c>
      <c r="X201" s="61">
        <f>SA!$W$20</f>
        <v>17426</v>
      </c>
      <c r="Y201" s="35">
        <f>SA!$X$20</f>
        <v>17963</v>
      </c>
      <c r="Z201" s="61">
        <f>WA!$W$20</f>
        <v>21976</v>
      </c>
      <c r="AA201" s="35">
        <f>WA!$X$20</f>
        <v>21685</v>
      </c>
      <c r="AB201" s="61">
        <f>TAS!$W$20</f>
        <v>5631</v>
      </c>
      <c r="AC201" s="35">
        <f>TAS!$X$20</f>
        <v>5710</v>
      </c>
      <c r="AD201" s="61">
        <f>NT!$W$20</f>
        <v>1114</v>
      </c>
      <c r="AE201" s="35">
        <f>NT!$X$20</f>
        <v>798</v>
      </c>
      <c r="AG201" s="54" t="s">
        <v>19</v>
      </c>
      <c r="AH201" s="61">
        <f>Australia!$W$20</f>
        <v>209786</v>
      </c>
      <c r="AI201" s="35">
        <f>Australia!$X$20</f>
        <v>209858</v>
      </c>
      <c r="AJ201" s="61">
        <f>ACT!$W$20</f>
        <v>3388</v>
      </c>
      <c r="AK201" s="35">
        <f>ACT!$X$20</f>
        <v>3398</v>
      </c>
      <c r="AL201" s="61">
        <f>NSW!$W$20</f>
        <v>69464</v>
      </c>
      <c r="AM201" s="35">
        <f>NSW!$X$20</f>
        <v>68622</v>
      </c>
      <c r="AN201" s="61">
        <f>VIC!$W$20</f>
        <v>50747</v>
      </c>
      <c r="AO201" s="35">
        <f>VIC!$X$20</f>
        <v>51103</v>
      </c>
      <c r="AP201" s="61">
        <f>QLD!$W$20</f>
        <v>40040</v>
      </c>
      <c r="AQ201" s="35">
        <f>QLD!$X$20</f>
        <v>40579</v>
      </c>
      <c r="AR201" s="61">
        <f>SA!$W$20</f>
        <v>17426</v>
      </c>
      <c r="AS201" s="35">
        <f>SA!$X$20</f>
        <v>17963</v>
      </c>
      <c r="AT201" s="61">
        <f>WA!$W$20</f>
        <v>21976</v>
      </c>
      <c r="AU201" s="35">
        <f>WA!$X$20</f>
        <v>21685</v>
      </c>
      <c r="AV201" s="61">
        <f>TAS!$W$20</f>
        <v>5631</v>
      </c>
      <c r="AW201" s="35">
        <f>TAS!$X$20</f>
        <v>5710</v>
      </c>
      <c r="AX201" s="61">
        <f>NT!$W$20</f>
        <v>1114</v>
      </c>
      <c r="AY201" s="35">
        <f>NT!$X$20</f>
        <v>798</v>
      </c>
    </row>
    <row r="202" spans="1:51">
      <c r="A202" s="16"/>
      <c r="B202" s="10"/>
      <c r="J202" s="10"/>
      <c r="K202" s="15"/>
      <c r="M202" s="54" t="s">
        <v>20</v>
      </c>
      <c r="N202" s="61">
        <f>Australia!$W$21</f>
        <v>147834</v>
      </c>
      <c r="O202" s="35">
        <f>Australia!$X$21</f>
        <v>157218</v>
      </c>
      <c r="P202" s="61">
        <f>ACT!$W$21</f>
        <v>2063</v>
      </c>
      <c r="Q202" s="35">
        <f>ACT!$X$21</f>
        <v>2268</v>
      </c>
      <c r="R202" s="61">
        <f>NSW!$W$21</f>
        <v>49224</v>
      </c>
      <c r="S202" s="35">
        <f>NSW!$X$21</f>
        <v>51138</v>
      </c>
      <c r="T202" s="61">
        <f>VIC!$W$21</f>
        <v>36358</v>
      </c>
      <c r="U202" s="35">
        <f>VIC!$X$21</f>
        <v>39663</v>
      </c>
      <c r="V202" s="61">
        <f>QLD!$W$21</f>
        <v>27795</v>
      </c>
      <c r="W202" s="35">
        <f>QLD!$X$21</f>
        <v>29765</v>
      </c>
      <c r="X202" s="61">
        <f>SA!$W$21</f>
        <v>12857</v>
      </c>
      <c r="Y202" s="35">
        <f>SA!$X$21</f>
        <v>13750</v>
      </c>
      <c r="Z202" s="61">
        <f>WA!$W$21</f>
        <v>15109</v>
      </c>
      <c r="AA202" s="35">
        <f>WA!$X$21</f>
        <v>15867</v>
      </c>
      <c r="AB202" s="61">
        <f>TAS!$W$21</f>
        <v>3986</v>
      </c>
      <c r="AC202" s="35">
        <f>TAS!$X$21</f>
        <v>4400</v>
      </c>
      <c r="AD202" s="61">
        <f>NT!$W$21</f>
        <v>442</v>
      </c>
      <c r="AE202" s="35">
        <f>NT!$X$21</f>
        <v>367</v>
      </c>
      <c r="AG202" s="54" t="s">
        <v>20</v>
      </c>
      <c r="AH202" s="61">
        <f>Australia!$W$21</f>
        <v>147834</v>
      </c>
      <c r="AI202" s="35">
        <f>Australia!$X$21</f>
        <v>157218</v>
      </c>
      <c r="AJ202" s="61">
        <f>ACT!$W$21</f>
        <v>2063</v>
      </c>
      <c r="AK202" s="35">
        <f>ACT!$X$21</f>
        <v>2268</v>
      </c>
      <c r="AL202" s="61">
        <f>NSW!$W$21</f>
        <v>49224</v>
      </c>
      <c r="AM202" s="35">
        <f>NSW!$X$21</f>
        <v>51138</v>
      </c>
      <c r="AN202" s="61">
        <f>VIC!$W$21</f>
        <v>36358</v>
      </c>
      <c r="AO202" s="35">
        <f>VIC!$X$21</f>
        <v>39663</v>
      </c>
      <c r="AP202" s="61">
        <f>QLD!$W$21</f>
        <v>27795</v>
      </c>
      <c r="AQ202" s="35">
        <f>QLD!$X$21</f>
        <v>29765</v>
      </c>
      <c r="AR202" s="61">
        <f>SA!$W$21</f>
        <v>12857</v>
      </c>
      <c r="AS202" s="35">
        <f>SA!$X$21</f>
        <v>13750</v>
      </c>
      <c r="AT202" s="61">
        <f>WA!$W$21</f>
        <v>15109</v>
      </c>
      <c r="AU202" s="35">
        <f>WA!$X$21</f>
        <v>15867</v>
      </c>
      <c r="AV202" s="61">
        <f>TAS!$W$21</f>
        <v>3986</v>
      </c>
      <c r="AW202" s="35">
        <f>TAS!$X$21</f>
        <v>4400</v>
      </c>
      <c r="AX202" s="61">
        <f>NT!$W$21</f>
        <v>442</v>
      </c>
      <c r="AY202" s="35">
        <f>NT!$X$21</f>
        <v>367</v>
      </c>
    </row>
    <row r="203" spans="1:51">
      <c r="A203" s="5"/>
      <c r="B203" s="4"/>
      <c r="C203" s="4"/>
      <c r="D203" s="4"/>
      <c r="E203" s="4"/>
      <c r="F203" s="4"/>
      <c r="G203" s="4"/>
      <c r="H203" s="4"/>
      <c r="I203" s="4"/>
      <c r="J203" s="4"/>
      <c r="K203" s="42"/>
      <c r="M203" s="54" t="s">
        <v>21</v>
      </c>
      <c r="N203" s="61">
        <f>Australia!$W$22</f>
        <v>115555</v>
      </c>
      <c r="O203" s="35">
        <f>Australia!$X$22</f>
        <v>132106</v>
      </c>
      <c r="P203" s="61">
        <f>ACT!$W$22</f>
        <v>1496</v>
      </c>
      <c r="Q203" s="35">
        <f>ACT!$X$22</f>
        <v>1654</v>
      </c>
      <c r="R203" s="61">
        <f>NSW!$W$22</f>
        <v>37957</v>
      </c>
      <c r="S203" s="35">
        <f>NSW!$X$22</f>
        <v>42568</v>
      </c>
      <c r="T203" s="61">
        <f>VIC!$W$22</f>
        <v>29973</v>
      </c>
      <c r="U203" s="35">
        <f>VIC!$X$22</f>
        <v>34976</v>
      </c>
      <c r="V203" s="61">
        <f>QLD!$W$22</f>
        <v>21150</v>
      </c>
      <c r="W203" s="35">
        <f>QLD!$X$22</f>
        <v>24373</v>
      </c>
      <c r="X203" s="61">
        <f>SA!$W$22</f>
        <v>10332</v>
      </c>
      <c r="Y203" s="35">
        <f>SA!$X$22</f>
        <v>12226</v>
      </c>
      <c r="Z203" s="61">
        <f>WA!$W$22</f>
        <v>11200</v>
      </c>
      <c r="AA203" s="35">
        <f>WA!$X$22</f>
        <v>12502</v>
      </c>
      <c r="AB203" s="61">
        <f>TAS!$W$22</f>
        <v>3219</v>
      </c>
      <c r="AC203" s="35">
        <f>TAS!$X$22</f>
        <v>3587</v>
      </c>
      <c r="AD203" s="61">
        <f>NT!$W$22</f>
        <v>228</v>
      </c>
      <c r="AE203" s="35">
        <f>NT!$X$22</f>
        <v>220</v>
      </c>
      <c r="AG203" s="54" t="s">
        <v>21</v>
      </c>
      <c r="AH203" s="61">
        <f>Australia!$W$22</f>
        <v>115555</v>
      </c>
      <c r="AI203" s="35">
        <f>Australia!$X$22</f>
        <v>132106</v>
      </c>
      <c r="AJ203" s="61">
        <f>ACT!$W$22</f>
        <v>1496</v>
      </c>
      <c r="AK203" s="35">
        <f>ACT!$X$22</f>
        <v>1654</v>
      </c>
      <c r="AL203" s="61">
        <f>NSW!$W$22</f>
        <v>37957</v>
      </c>
      <c r="AM203" s="35">
        <f>NSW!$X$22</f>
        <v>42568</v>
      </c>
      <c r="AN203" s="61">
        <f>VIC!$W$22</f>
        <v>29973</v>
      </c>
      <c r="AO203" s="35">
        <f>VIC!$X$22</f>
        <v>34976</v>
      </c>
      <c r="AP203" s="61">
        <f>QLD!$W$22</f>
        <v>21150</v>
      </c>
      <c r="AQ203" s="35">
        <f>QLD!$X$22</f>
        <v>24373</v>
      </c>
      <c r="AR203" s="61">
        <f>SA!$W$22</f>
        <v>10332</v>
      </c>
      <c r="AS203" s="35">
        <f>SA!$X$22</f>
        <v>12226</v>
      </c>
      <c r="AT203" s="61">
        <f>WA!$W$22</f>
        <v>11200</v>
      </c>
      <c r="AU203" s="35">
        <f>WA!$X$22</f>
        <v>12502</v>
      </c>
      <c r="AV203" s="61">
        <f>TAS!$W$22</f>
        <v>3219</v>
      </c>
      <c r="AW203" s="35">
        <f>TAS!$X$22</f>
        <v>3587</v>
      </c>
      <c r="AX203" s="61">
        <f>NT!$W$22</f>
        <v>228</v>
      </c>
      <c r="AY203" s="35">
        <f>NT!$X$22</f>
        <v>220</v>
      </c>
    </row>
    <row r="204" spans="1:51">
      <c r="A204" s="6"/>
      <c r="B204" s="7"/>
      <c r="C204" s="8"/>
      <c r="D204" s="7"/>
      <c r="E204" s="7"/>
      <c r="F204" s="7"/>
      <c r="G204" s="7"/>
      <c r="H204" s="7"/>
      <c r="I204" s="7"/>
      <c r="J204" s="7"/>
      <c r="K204" s="46"/>
      <c r="M204" s="54" t="s">
        <v>29</v>
      </c>
      <c r="N204" s="61">
        <f>Australia!$W$23</f>
        <v>64752</v>
      </c>
      <c r="O204" s="35">
        <f>Australia!$X$23</f>
        <v>98550</v>
      </c>
      <c r="P204" s="61">
        <f>ACT!$W$23</f>
        <v>844</v>
      </c>
      <c r="Q204" s="35">
        <f>ACT!$X$23</f>
        <v>1261</v>
      </c>
      <c r="R204" s="61">
        <f>NSW!$W$23</f>
        <v>21234</v>
      </c>
      <c r="S204" s="35">
        <f>NSW!$X$23</f>
        <v>31106</v>
      </c>
      <c r="T204" s="61">
        <f>VIC!$W$23</f>
        <v>17362</v>
      </c>
      <c r="U204" s="35">
        <f>VIC!$X$23</f>
        <v>27104</v>
      </c>
      <c r="V204" s="61">
        <f>QLD!$W$23</f>
        <v>11480</v>
      </c>
      <c r="W204" s="35">
        <f>QLD!$X$23</f>
        <v>17579</v>
      </c>
      <c r="X204" s="61">
        <f>SA!$W$23</f>
        <v>6151</v>
      </c>
      <c r="Y204" s="35">
        <f>SA!$X$23</f>
        <v>9980</v>
      </c>
      <c r="Z204" s="61">
        <f>WA!$W$23</f>
        <v>5990</v>
      </c>
      <c r="AA204" s="35">
        <f>WA!$X$23</f>
        <v>8799</v>
      </c>
      <c r="AB204" s="61">
        <f>TAS!$W$23</f>
        <v>1598</v>
      </c>
      <c r="AC204" s="35">
        <f>TAS!$X$23</f>
        <v>2608</v>
      </c>
      <c r="AD204" s="61">
        <f>NT!$W$23</f>
        <v>93</v>
      </c>
      <c r="AE204" s="35">
        <f>NT!$X$23</f>
        <v>113</v>
      </c>
      <c r="AG204" s="54" t="s">
        <v>29</v>
      </c>
      <c r="AH204" s="61">
        <f>Australia!$W$23</f>
        <v>64752</v>
      </c>
      <c r="AI204" s="35">
        <f>Australia!$X$23</f>
        <v>98550</v>
      </c>
      <c r="AJ204" s="61">
        <f>ACT!$W$23</f>
        <v>844</v>
      </c>
      <c r="AK204" s="35">
        <f>ACT!$X$23</f>
        <v>1261</v>
      </c>
      <c r="AL204" s="61">
        <f>NSW!$W$23</f>
        <v>21234</v>
      </c>
      <c r="AM204" s="35">
        <f>NSW!$X$23</f>
        <v>31106</v>
      </c>
      <c r="AN204" s="61">
        <f>VIC!$W$23</f>
        <v>17362</v>
      </c>
      <c r="AO204" s="35">
        <f>VIC!$X$23</f>
        <v>27104</v>
      </c>
      <c r="AP204" s="61">
        <f>QLD!$W$23</f>
        <v>11480</v>
      </c>
      <c r="AQ204" s="35">
        <f>QLD!$X$23</f>
        <v>17579</v>
      </c>
      <c r="AR204" s="61">
        <f>SA!$W$23</f>
        <v>6151</v>
      </c>
      <c r="AS204" s="35">
        <f>SA!$X$23</f>
        <v>9980</v>
      </c>
      <c r="AT204" s="61">
        <f>WA!$W$23</f>
        <v>5990</v>
      </c>
      <c r="AU204" s="35">
        <f>WA!$X$23</f>
        <v>8799</v>
      </c>
      <c r="AV204" s="61">
        <f>TAS!$W$23</f>
        <v>1598</v>
      </c>
      <c r="AW204" s="35">
        <f>TAS!$X$23</f>
        <v>2608</v>
      </c>
      <c r="AX204" s="61">
        <f>NT!$W$23</f>
        <v>93</v>
      </c>
      <c r="AY204" s="35">
        <f>NT!$X$23</f>
        <v>113</v>
      </c>
    </row>
    <row r="205" spans="1:51" ht="17.399999999999999">
      <c r="A205" s="184" t="s">
        <v>54</v>
      </c>
      <c r="B205" s="201"/>
      <c r="C205" s="183"/>
      <c r="D205" s="185"/>
      <c r="E205" s="185"/>
      <c r="F205" s="185"/>
      <c r="G205" s="185"/>
      <c r="H205" s="185"/>
      <c r="I205" s="184" t="s">
        <v>86</v>
      </c>
      <c r="J205" s="185"/>
      <c r="K205" s="185"/>
      <c r="M205" s="54" t="s">
        <v>30</v>
      </c>
      <c r="N205" s="61">
        <f>Australia!$W$24</f>
        <v>22155</v>
      </c>
      <c r="O205" s="35">
        <f>Australia!$X$24</f>
        <v>55041</v>
      </c>
      <c r="P205" s="61">
        <f>ACT!$W$24</f>
        <v>239</v>
      </c>
      <c r="Q205" s="35">
        <f>ACT!$X$24</f>
        <v>645</v>
      </c>
      <c r="R205" s="61">
        <f>NSW!$W$24</f>
        <v>7091</v>
      </c>
      <c r="S205" s="35">
        <f>NSW!$X$24</f>
        <v>16932</v>
      </c>
      <c r="T205" s="61">
        <f>VIC!$W$24</f>
        <v>6223</v>
      </c>
      <c r="U205" s="35">
        <f>VIC!$X$24</f>
        <v>15463</v>
      </c>
      <c r="V205" s="61">
        <f>QLD!$W$24</f>
        <v>3757</v>
      </c>
      <c r="W205" s="35">
        <f>QLD!$X$24</f>
        <v>10010</v>
      </c>
      <c r="X205" s="61">
        <f>SA!$W$24</f>
        <v>2269</v>
      </c>
      <c r="Y205" s="35">
        <f>SA!$X$24</f>
        <v>5812</v>
      </c>
      <c r="Z205" s="61">
        <f>WA!$W$24</f>
        <v>2091</v>
      </c>
      <c r="AA205" s="35">
        <f>WA!$X$24</f>
        <v>4740</v>
      </c>
      <c r="AB205" s="61">
        <f>TAS!$W$24</f>
        <v>461</v>
      </c>
      <c r="AC205" s="35">
        <f>TAS!$X$24</f>
        <v>1381</v>
      </c>
      <c r="AD205" s="61">
        <f>NT!$W$24</f>
        <v>24</v>
      </c>
      <c r="AE205" s="35">
        <f>NT!$X$24</f>
        <v>58</v>
      </c>
      <c r="AG205" s="54" t="s">
        <v>30</v>
      </c>
      <c r="AH205" s="61">
        <f>Australia!$W$24</f>
        <v>22155</v>
      </c>
      <c r="AI205" s="35">
        <f>Australia!$X$24</f>
        <v>55041</v>
      </c>
      <c r="AJ205" s="61">
        <f>ACT!$W$24</f>
        <v>239</v>
      </c>
      <c r="AK205" s="35">
        <f>ACT!$X$24</f>
        <v>645</v>
      </c>
      <c r="AL205" s="61">
        <f>NSW!$W$24</f>
        <v>7091</v>
      </c>
      <c r="AM205" s="35">
        <f>NSW!$X$24</f>
        <v>16932</v>
      </c>
      <c r="AN205" s="61">
        <f>VIC!$W$24</f>
        <v>6223</v>
      </c>
      <c r="AO205" s="35">
        <f>VIC!$X$24</f>
        <v>15463</v>
      </c>
      <c r="AP205" s="61">
        <f>QLD!$W$24</f>
        <v>3757</v>
      </c>
      <c r="AQ205" s="35">
        <f>QLD!$X$24</f>
        <v>10010</v>
      </c>
      <c r="AR205" s="61">
        <f>SA!$W$24</f>
        <v>2269</v>
      </c>
      <c r="AS205" s="35">
        <f>SA!$X$24</f>
        <v>5812</v>
      </c>
      <c r="AT205" s="61">
        <f>WA!$W$24</f>
        <v>2091</v>
      </c>
      <c r="AU205" s="35">
        <f>WA!$X$24</f>
        <v>4740</v>
      </c>
      <c r="AV205" s="61">
        <f>TAS!$W$24</f>
        <v>461</v>
      </c>
      <c r="AW205" s="35">
        <f>TAS!$X$24</f>
        <v>1381</v>
      </c>
      <c r="AX205" s="61">
        <f>NT!$W$24</f>
        <v>24</v>
      </c>
      <c r="AY205" s="35">
        <f>NT!$X$24</f>
        <v>58</v>
      </c>
    </row>
    <row r="206" spans="1:51">
      <c r="A206" s="11" t="s">
        <v>52</v>
      </c>
      <c r="C206" s="48" t="s">
        <v>39</v>
      </c>
      <c r="E206" s="14"/>
      <c r="F206" s="3"/>
      <c r="G206" s="3"/>
      <c r="H206" s="3"/>
      <c r="I206" s="3"/>
      <c r="J206" s="172"/>
      <c r="K206" s="49"/>
      <c r="M206" s="54" t="s">
        <v>22</v>
      </c>
      <c r="N206" s="61">
        <f>Australia!$W$25</f>
        <v>7630</v>
      </c>
      <c r="O206" s="35">
        <f>Australia!$X$25</f>
        <v>23082</v>
      </c>
      <c r="P206" s="61">
        <f>ACT!$W$25</f>
        <v>73</v>
      </c>
      <c r="Q206" s="35">
        <f>ACT!$X$25</f>
        <v>272</v>
      </c>
      <c r="R206" s="61">
        <f>NSW!$W$25</f>
        <v>2362</v>
      </c>
      <c r="S206" s="35">
        <f>NSW!$X$25</f>
        <v>6910</v>
      </c>
      <c r="T206" s="61">
        <f>VIC!$W$25</f>
        <v>2277</v>
      </c>
      <c r="U206" s="35">
        <f>VIC!$X$25</f>
        <v>6693</v>
      </c>
      <c r="V206" s="61">
        <f>QLD!$W$25</f>
        <v>1344</v>
      </c>
      <c r="W206" s="35">
        <f>QLD!$X$25</f>
        <v>4214</v>
      </c>
      <c r="X206" s="61">
        <f>SA!$W$25</f>
        <v>744</v>
      </c>
      <c r="Y206" s="35">
        <f>SA!$X$25</f>
        <v>2428</v>
      </c>
      <c r="Z206" s="61">
        <f>WA!$W$25</f>
        <v>646</v>
      </c>
      <c r="AA206" s="35">
        <f>WA!$X$25</f>
        <v>1949</v>
      </c>
      <c r="AB206" s="61">
        <f>TAS!$W$25</f>
        <v>174</v>
      </c>
      <c r="AC206" s="35">
        <f>TAS!$X$25</f>
        <v>597</v>
      </c>
      <c r="AD206" s="61">
        <f>NT!$W$25</f>
        <v>10</v>
      </c>
      <c r="AE206" s="35">
        <f>NT!$X$25</f>
        <v>19</v>
      </c>
      <c r="AG206" s="54" t="s">
        <v>22</v>
      </c>
      <c r="AH206" s="61">
        <f>Australia!$W$25</f>
        <v>7630</v>
      </c>
      <c r="AI206" s="35">
        <f>Australia!$X$25</f>
        <v>23082</v>
      </c>
      <c r="AJ206" s="61">
        <f>ACT!$W$25</f>
        <v>73</v>
      </c>
      <c r="AK206" s="35">
        <f>ACT!$X$25</f>
        <v>272</v>
      </c>
      <c r="AL206" s="61">
        <f>NSW!$W$25</f>
        <v>2362</v>
      </c>
      <c r="AM206" s="35">
        <f>NSW!$X$25</f>
        <v>6910</v>
      </c>
      <c r="AN206" s="61">
        <f>VIC!$W$25</f>
        <v>2277</v>
      </c>
      <c r="AO206" s="35">
        <f>VIC!$X$25</f>
        <v>6693</v>
      </c>
      <c r="AP206" s="61">
        <f>QLD!$W$25</f>
        <v>1344</v>
      </c>
      <c r="AQ206" s="35">
        <f>QLD!$X$25</f>
        <v>4214</v>
      </c>
      <c r="AR206" s="61">
        <f>SA!$W$25</f>
        <v>744</v>
      </c>
      <c r="AS206" s="35">
        <f>SA!$X$25</f>
        <v>2428</v>
      </c>
      <c r="AT206" s="61">
        <f>WA!$W$25</f>
        <v>646</v>
      </c>
      <c r="AU206" s="35">
        <f>WA!$X$25</f>
        <v>1949</v>
      </c>
      <c r="AV206" s="61">
        <f>TAS!$W$25</f>
        <v>174</v>
      </c>
      <c r="AW206" s="35">
        <f>TAS!$X$25</f>
        <v>597</v>
      </c>
      <c r="AX206" s="61">
        <f>NT!$W$25</f>
        <v>10</v>
      </c>
      <c r="AY206" s="35">
        <f>NT!$X$25</f>
        <v>19</v>
      </c>
    </row>
    <row r="207" spans="1:51">
      <c r="A207" s="16"/>
      <c r="B207" s="4"/>
      <c r="C207" s="4"/>
      <c r="D207" s="4"/>
      <c r="E207" s="4"/>
      <c r="F207" s="4"/>
      <c r="G207" s="4"/>
      <c r="H207" s="4"/>
      <c r="I207" s="4"/>
      <c r="J207" s="4"/>
      <c r="K207" s="42"/>
      <c r="M207" s="55" t="s">
        <v>23</v>
      </c>
      <c r="N207" s="62">
        <f>Australia!$W$26</f>
        <v>1627</v>
      </c>
      <c r="O207" s="56">
        <f>Australia!$X$26</f>
        <v>6474</v>
      </c>
      <c r="P207" s="62">
        <f>ACT!$W$26</f>
        <v>24</v>
      </c>
      <c r="Q207" s="56">
        <f>ACT!$X$26</f>
        <v>46</v>
      </c>
      <c r="R207" s="62">
        <f>NSW!$W$26</f>
        <v>488</v>
      </c>
      <c r="S207" s="56">
        <f>NSW!$X$26</f>
        <v>1926</v>
      </c>
      <c r="T207" s="62">
        <f>VIC!$W$26</f>
        <v>502</v>
      </c>
      <c r="U207" s="56">
        <f>VIC!$X$26</f>
        <v>1916</v>
      </c>
      <c r="V207" s="62">
        <f>QLD!$W$26</f>
        <v>290</v>
      </c>
      <c r="W207" s="56">
        <f>QLD!$X$26</f>
        <v>1188</v>
      </c>
      <c r="X207" s="62">
        <f>SA!$W$26</f>
        <v>140</v>
      </c>
      <c r="Y207" s="56">
        <f>SA!$X$26</f>
        <v>701</v>
      </c>
      <c r="Z207" s="62">
        <f>WA!$W$26</f>
        <v>146</v>
      </c>
      <c r="AA207" s="56">
        <f>WA!$X$26</f>
        <v>551</v>
      </c>
      <c r="AB207" s="62">
        <f>TAS!$W$26</f>
        <v>36</v>
      </c>
      <c r="AC207" s="56">
        <f>TAS!$X$26</f>
        <v>140</v>
      </c>
      <c r="AD207" s="62">
        <f>NT!$W$26</f>
        <v>1</v>
      </c>
      <c r="AE207" s="56">
        <f>NT!$X$26</f>
        <v>6</v>
      </c>
      <c r="AG207" s="55" t="s">
        <v>23</v>
      </c>
      <c r="AH207" s="62">
        <f>Australia!$W$26</f>
        <v>1627</v>
      </c>
      <c r="AI207" s="56">
        <f>Australia!$X$26</f>
        <v>6474</v>
      </c>
      <c r="AJ207" s="62">
        <f>ACT!$W$26</f>
        <v>24</v>
      </c>
      <c r="AK207" s="56">
        <f>ACT!$X$26</f>
        <v>46</v>
      </c>
      <c r="AL207" s="62">
        <f>NSW!$W$26</f>
        <v>488</v>
      </c>
      <c r="AM207" s="56">
        <f>NSW!$X$26</f>
        <v>1926</v>
      </c>
      <c r="AN207" s="62">
        <f>VIC!$W$26</f>
        <v>502</v>
      </c>
      <c r="AO207" s="56">
        <f>VIC!$X$26</f>
        <v>1916</v>
      </c>
      <c r="AP207" s="62">
        <f>QLD!$W$26</f>
        <v>290</v>
      </c>
      <c r="AQ207" s="56">
        <f>QLD!$X$26</f>
        <v>1188</v>
      </c>
      <c r="AR207" s="62">
        <f>SA!$W$26</f>
        <v>140</v>
      </c>
      <c r="AS207" s="56">
        <f>SA!$X$26</f>
        <v>701</v>
      </c>
      <c r="AT207" s="62">
        <f>WA!$W$26</f>
        <v>146</v>
      </c>
      <c r="AU207" s="56">
        <f>WA!$X$26</f>
        <v>551</v>
      </c>
      <c r="AV207" s="62">
        <f>TAS!$W$26</f>
        <v>36</v>
      </c>
      <c r="AW207" s="56">
        <f>TAS!$X$26</f>
        <v>140</v>
      </c>
      <c r="AX207" s="62">
        <f>NT!$W$26</f>
        <v>1</v>
      </c>
      <c r="AY207" s="56">
        <f>NT!$X$26</f>
        <v>6</v>
      </c>
    </row>
    <row r="208" spans="1:51">
      <c r="A208" s="16" t="s">
        <v>4</v>
      </c>
      <c r="B208" s="4" t="s">
        <v>4</v>
      </c>
      <c r="C208" s="4" t="s">
        <v>4</v>
      </c>
      <c r="D208" s="4" t="s">
        <v>4</v>
      </c>
      <c r="E208" s="4" t="s">
        <v>4</v>
      </c>
      <c r="F208" s="4" t="s">
        <v>4</v>
      </c>
      <c r="G208" s="4" t="s">
        <v>4</v>
      </c>
      <c r="H208" s="4" t="s">
        <v>4</v>
      </c>
      <c r="I208" s="4"/>
      <c r="J208" s="4"/>
      <c r="K208" s="42"/>
      <c r="M208" s="47">
        <v>38321</v>
      </c>
      <c r="N208" s="47"/>
      <c r="O208" s="47"/>
      <c r="P208" s="47"/>
      <c r="Q208" s="10"/>
      <c r="R208" s="10"/>
      <c r="S208" s="10"/>
      <c r="T208" s="10"/>
      <c r="U208" s="10"/>
      <c r="V208" s="10"/>
      <c r="W208" s="10"/>
      <c r="X208" s="47">
        <v>38321</v>
      </c>
      <c r="Y208" s="10"/>
      <c r="Z208" s="10"/>
      <c r="AA208" s="10"/>
      <c r="AB208" s="10"/>
      <c r="AC208" s="10"/>
      <c r="AD208" s="10"/>
      <c r="AE208" s="10"/>
      <c r="AG208" s="47">
        <v>38321</v>
      </c>
      <c r="AH208" s="47"/>
      <c r="AI208" s="47"/>
      <c r="AJ208" s="47"/>
      <c r="AK208" s="10"/>
      <c r="AL208" s="10"/>
      <c r="AM208" s="10"/>
      <c r="AN208" s="10"/>
      <c r="AO208" s="10"/>
      <c r="AP208" s="10"/>
      <c r="AQ208" s="10"/>
      <c r="AR208" s="47">
        <v>38321</v>
      </c>
      <c r="AS208" s="10"/>
      <c r="AT208" s="10"/>
      <c r="AU208" s="10"/>
      <c r="AV208" s="10"/>
      <c r="AW208" s="10"/>
      <c r="AX208" s="10"/>
      <c r="AY208" s="10"/>
    </row>
    <row r="209" spans="1:51">
      <c r="A209" s="16" t="s">
        <v>4</v>
      </c>
      <c r="B209" s="4" t="s">
        <v>4</v>
      </c>
      <c r="C209" s="4" t="s">
        <v>4</v>
      </c>
      <c r="E209" s="4" t="s">
        <v>4</v>
      </c>
      <c r="F209" s="4" t="s">
        <v>4</v>
      </c>
      <c r="G209" s="4" t="s">
        <v>4</v>
      </c>
      <c r="I209" s="4"/>
      <c r="J209" s="4"/>
      <c r="K209" s="41" t="s">
        <v>4</v>
      </c>
      <c r="M209" s="344" t="s">
        <v>0</v>
      </c>
      <c r="N209" s="346" t="s">
        <v>40</v>
      </c>
      <c r="O209" s="347"/>
      <c r="P209" s="346" t="s">
        <v>3</v>
      </c>
      <c r="Q209" s="347"/>
      <c r="R209" s="346" t="s">
        <v>31</v>
      </c>
      <c r="S209" s="347"/>
      <c r="T209" s="346" t="s">
        <v>32</v>
      </c>
      <c r="U209" s="347"/>
      <c r="V209" s="346" t="s">
        <v>33</v>
      </c>
      <c r="W209" s="347"/>
      <c r="X209" s="346" t="s">
        <v>34</v>
      </c>
      <c r="Y209" s="347"/>
      <c r="Z209" s="346" t="s">
        <v>35</v>
      </c>
      <c r="AA209" s="347"/>
      <c r="AB209" s="346" t="s">
        <v>36</v>
      </c>
      <c r="AC209" s="347"/>
      <c r="AD209" s="346" t="s">
        <v>37</v>
      </c>
      <c r="AE209" s="347"/>
      <c r="AG209" s="344" t="s">
        <v>0</v>
      </c>
      <c r="AH209" s="346" t="s">
        <v>40</v>
      </c>
      <c r="AI209" s="347"/>
      <c r="AJ209" s="346" t="s">
        <v>3</v>
      </c>
      <c r="AK209" s="347"/>
      <c r="AL209" s="346" t="s">
        <v>31</v>
      </c>
      <c r="AM209" s="347"/>
      <c r="AN209" s="346" t="s">
        <v>32</v>
      </c>
      <c r="AO209" s="347"/>
      <c r="AP209" s="346" t="s">
        <v>33</v>
      </c>
      <c r="AQ209" s="347"/>
      <c r="AR209" s="346" t="s">
        <v>34</v>
      </c>
      <c r="AS209" s="347"/>
      <c r="AT209" s="346" t="s">
        <v>35</v>
      </c>
      <c r="AU209" s="347"/>
      <c r="AV209" s="346" t="s">
        <v>36</v>
      </c>
      <c r="AW209" s="347"/>
      <c r="AX209" s="346" t="s">
        <v>37</v>
      </c>
      <c r="AY209" s="347"/>
    </row>
    <row r="210" spans="1:51">
      <c r="A210" s="16" t="s">
        <v>4</v>
      </c>
      <c r="B210" s="4" t="s">
        <v>4</v>
      </c>
      <c r="C210" s="4" t="s">
        <v>4</v>
      </c>
      <c r="D210" s="4" t="s">
        <v>4</v>
      </c>
      <c r="E210" s="4" t="s">
        <v>4</v>
      </c>
      <c r="F210" s="4" t="s">
        <v>4</v>
      </c>
      <c r="G210" s="4" t="s">
        <v>4</v>
      </c>
      <c r="H210" s="4" t="s">
        <v>4</v>
      </c>
      <c r="I210" s="4"/>
      <c r="J210" s="4"/>
      <c r="K210" s="42"/>
      <c r="M210" s="345"/>
      <c r="N210" s="58" t="s">
        <v>26</v>
      </c>
      <c r="O210" s="59" t="s">
        <v>27</v>
      </c>
      <c r="P210" s="58" t="s">
        <v>26</v>
      </c>
      <c r="Q210" s="59" t="s">
        <v>27</v>
      </c>
      <c r="R210" s="58" t="s">
        <v>26</v>
      </c>
      <c r="S210" s="59" t="s">
        <v>27</v>
      </c>
      <c r="T210" s="58" t="s">
        <v>26</v>
      </c>
      <c r="U210" s="59" t="s">
        <v>27</v>
      </c>
      <c r="V210" s="58" t="s">
        <v>26</v>
      </c>
      <c r="W210" s="59" t="s">
        <v>27</v>
      </c>
      <c r="X210" s="58" t="s">
        <v>26</v>
      </c>
      <c r="Y210" s="59" t="s">
        <v>27</v>
      </c>
      <c r="Z210" s="58" t="s">
        <v>26</v>
      </c>
      <c r="AA210" s="59" t="s">
        <v>27</v>
      </c>
      <c r="AB210" s="58" t="s">
        <v>26</v>
      </c>
      <c r="AC210" s="59" t="s">
        <v>27</v>
      </c>
      <c r="AD210" s="58" t="s">
        <v>26</v>
      </c>
      <c r="AE210" s="59" t="s">
        <v>27</v>
      </c>
      <c r="AG210" s="345"/>
      <c r="AH210" s="58" t="s">
        <v>26</v>
      </c>
      <c r="AI210" s="59" t="s">
        <v>27</v>
      </c>
      <c r="AJ210" s="58" t="s">
        <v>26</v>
      </c>
      <c r="AK210" s="59" t="s">
        <v>27</v>
      </c>
      <c r="AL210" s="58" t="s">
        <v>26</v>
      </c>
      <c r="AM210" s="59" t="s">
        <v>27</v>
      </c>
      <c r="AN210" s="58" t="s">
        <v>26</v>
      </c>
      <c r="AO210" s="59" t="s">
        <v>27</v>
      </c>
      <c r="AP210" s="58" t="s">
        <v>26</v>
      </c>
      <c r="AQ210" s="59" t="s">
        <v>27</v>
      </c>
      <c r="AR210" s="58" t="s">
        <v>26</v>
      </c>
      <c r="AS210" s="59" t="s">
        <v>27</v>
      </c>
      <c r="AT210" s="58" t="s">
        <v>26</v>
      </c>
      <c r="AU210" s="59" t="s">
        <v>27</v>
      </c>
      <c r="AV210" s="58" t="s">
        <v>26</v>
      </c>
      <c r="AW210" s="59" t="s">
        <v>27</v>
      </c>
      <c r="AX210" s="58" t="s">
        <v>26</v>
      </c>
      <c r="AY210" s="59" t="s">
        <v>27</v>
      </c>
    </row>
    <row r="211" spans="1:51">
      <c r="A211" s="16"/>
      <c r="B211" s="10"/>
      <c r="E211" s="4"/>
      <c r="F211" s="10"/>
      <c r="J211" s="10"/>
      <c r="K211" s="15"/>
      <c r="M211" s="54" t="s">
        <v>6</v>
      </c>
      <c r="N211" s="61">
        <f>Australia!$Z$7</f>
        <v>285631</v>
      </c>
      <c r="O211" s="35">
        <f>Australia!$AA$7</f>
        <v>269176</v>
      </c>
      <c r="P211" s="61">
        <f>ACT!$Z$7</f>
        <v>5780</v>
      </c>
      <c r="Q211" s="35">
        <f>ACT!$AA$7</f>
        <v>5479</v>
      </c>
      <c r="R211" s="61">
        <f>NSW!$Z$7</f>
        <v>95683</v>
      </c>
      <c r="S211" s="35">
        <f>NSW!$AA$7</f>
        <v>89652</v>
      </c>
      <c r="T211" s="61">
        <f>VIC!$Z$7</f>
        <v>67788</v>
      </c>
      <c r="U211" s="35">
        <f>VIC!$AA$7</f>
        <v>64113</v>
      </c>
      <c r="V211" s="61">
        <f>QLD!$Z$7</f>
        <v>56337</v>
      </c>
      <c r="W211" s="35">
        <f>QLD!$AA$7</f>
        <v>52694</v>
      </c>
      <c r="X211" s="61">
        <f>SA!$Z$7</f>
        <v>18269</v>
      </c>
      <c r="Y211" s="35">
        <f>SA!$AA$7</f>
        <v>17657</v>
      </c>
      <c r="Z211" s="61">
        <f>WA!$Z$7</f>
        <v>33984</v>
      </c>
      <c r="AA211" s="35">
        <f>WA!$AA$7</f>
        <v>32241</v>
      </c>
      <c r="AB211" s="61">
        <f>TAS!$Z$7</f>
        <v>5140</v>
      </c>
      <c r="AC211" s="35">
        <f>TAS!$AA$7</f>
        <v>4808</v>
      </c>
      <c r="AD211" s="61">
        <f>NT!$Z$7</f>
        <v>2650</v>
      </c>
      <c r="AE211" s="35">
        <f>NT!$AA$7</f>
        <v>2532</v>
      </c>
      <c r="AG211" s="54" t="s">
        <v>6</v>
      </c>
      <c r="AH211" s="61">
        <f>Australia!$Z$7</f>
        <v>285631</v>
      </c>
      <c r="AI211" s="35">
        <f>Australia!$AA$7</f>
        <v>269176</v>
      </c>
      <c r="AJ211" s="61">
        <f>ACT!$Z$7</f>
        <v>5780</v>
      </c>
      <c r="AK211" s="35">
        <f>ACT!$AA$7</f>
        <v>5479</v>
      </c>
      <c r="AL211" s="61">
        <f>NSW!$Z$7</f>
        <v>95683</v>
      </c>
      <c r="AM211" s="35">
        <f>NSW!$AA$7</f>
        <v>89652</v>
      </c>
      <c r="AN211" s="61">
        <f>VIC!$Z$7</f>
        <v>67788</v>
      </c>
      <c r="AO211" s="35">
        <f>VIC!$AA$7</f>
        <v>64113</v>
      </c>
      <c r="AP211" s="61">
        <f>QLD!$Z$7</f>
        <v>56337</v>
      </c>
      <c r="AQ211" s="35">
        <f>QLD!$AA$7</f>
        <v>52694</v>
      </c>
      <c r="AR211" s="61">
        <f>SA!$Z$7</f>
        <v>18269</v>
      </c>
      <c r="AS211" s="35">
        <f>SA!$AA$7</f>
        <v>17657</v>
      </c>
      <c r="AT211" s="61">
        <f>WA!$Z$7</f>
        <v>33984</v>
      </c>
      <c r="AU211" s="35">
        <f>WA!$AA$7</f>
        <v>32241</v>
      </c>
      <c r="AV211" s="61">
        <f>TAS!$Z$7</f>
        <v>5140</v>
      </c>
      <c r="AW211" s="35">
        <f>TAS!$AA$7</f>
        <v>4808</v>
      </c>
      <c r="AX211" s="61">
        <f>NT!$Z$7</f>
        <v>2650</v>
      </c>
      <c r="AY211" s="35">
        <f>NT!$AA$7</f>
        <v>2532</v>
      </c>
    </row>
    <row r="212" spans="1:51">
      <c r="A212" s="43" t="s">
        <v>4</v>
      </c>
      <c r="B212" s="10"/>
      <c r="E212" s="9" t="s">
        <v>4</v>
      </c>
      <c r="F212" s="10"/>
      <c r="J212" s="10"/>
      <c r="K212" s="15"/>
      <c r="M212" s="54" t="s">
        <v>7</v>
      </c>
      <c r="N212" s="61">
        <f>Australia!$Z$8</f>
        <v>290198</v>
      </c>
      <c r="O212" s="35">
        <f>Australia!$AA$8</f>
        <v>273826</v>
      </c>
      <c r="P212" s="61">
        <f>ACT!$Z$8</f>
        <v>5783</v>
      </c>
      <c r="Q212" s="35">
        <f>ACT!$AA$8</f>
        <v>5469</v>
      </c>
      <c r="R212" s="61">
        <f>NSW!$Z$8</f>
        <v>98470</v>
      </c>
      <c r="S212" s="35">
        <f>NSW!$AA$8</f>
        <v>92103</v>
      </c>
      <c r="T212" s="61">
        <f>VIC!$Z$8</f>
        <v>66962</v>
      </c>
      <c r="U212" s="35">
        <f>VIC!$AA$8</f>
        <v>63637</v>
      </c>
      <c r="V212" s="61">
        <f>QLD!$Z$8</f>
        <v>58055</v>
      </c>
      <c r="W212" s="35">
        <f>QLD!$AA$8</f>
        <v>54848</v>
      </c>
      <c r="X212" s="61">
        <f>SA!$Z$8</f>
        <v>18837</v>
      </c>
      <c r="Y212" s="35">
        <f>SA!$AA$8</f>
        <v>17813</v>
      </c>
      <c r="Z212" s="61">
        <f>WA!$Z$8</f>
        <v>33684</v>
      </c>
      <c r="AA212" s="35">
        <f>WA!$AA$8</f>
        <v>31974</v>
      </c>
      <c r="AB212" s="61">
        <f>TAS!$Z$8</f>
        <v>5740</v>
      </c>
      <c r="AC212" s="35">
        <f>TAS!$AA$8</f>
        <v>5354</v>
      </c>
      <c r="AD212" s="61">
        <f>NT!$Z$8</f>
        <v>2667</v>
      </c>
      <c r="AE212" s="35">
        <f>NT!$AA$8</f>
        <v>2628</v>
      </c>
      <c r="AG212" s="54" t="s">
        <v>7</v>
      </c>
      <c r="AH212" s="61">
        <f>Australia!$Z$8</f>
        <v>290198</v>
      </c>
      <c r="AI212" s="35">
        <f>Australia!$AA$8</f>
        <v>273826</v>
      </c>
      <c r="AJ212" s="61">
        <f>ACT!$Z$8</f>
        <v>5783</v>
      </c>
      <c r="AK212" s="35">
        <f>ACT!$AA$8</f>
        <v>5469</v>
      </c>
      <c r="AL212" s="61">
        <f>NSW!$Z$8</f>
        <v>98470</v>
      </c>
      <c r="AM212" s="35">
        <f>NSW!$AA$8</f>
        <v>92103</v>
      </c>
      <c r="AN212" s="61">
        <f>VIC!$Z$8</f>
        <v>66962</v>
      </c>
      <c r="AO212" s="35">
        <f>VIC!$AA$8</f>
        <v>63637</v>
      </c>
      <c r="AP212" s="61">
        <f>QLD!$Z$8</f>
        <v>58055</v>
      </c>
      <c r="AQ212" s="35">
        <f>QLD!$AA$8</f>
        <v>54848</v>
      </c>
      <c r="AR212" s="61">
        <f>SA!$Z$8</f>
        <v>18837</v>
      </c>
      <c r="AS212" s="35">
        <f>SA!$AA$8</f>
        <v>17813</v>
      </c>
      <c r="AT212" s="61">
        <f>WA!$Z$8</f>
        <v>33684</v>
      </c>
      <c r="AU212" s="35">
        <f>WA!$AA$8</f>
        <v>31974</v>
      </c>
      <c r="AV212" s="61">
        <f>TAS!$Z$8</f>
        <v>5740</v>
      </c>
      <c r="AW212" s="35">
        <f>TAS!$AA$8</f>
        <v>5354</v>
      </c>
      <c r="AX212" s="61">
        <f>NT!$Z$8</f>
        <v>2667</v>
      </c>
      <c r="AY212" s="35">
        <f>NT!$AA$8</f>
        <v>2628</v>
      </c>
    </row>
    <row r="213" spans="1:51">
      <c r="A213" s="16"/>
      <c r="B213" s="10"/>
      <c r="E213" s="4"/>
      <c r="F213" s="10"/>
      <c r="J213" s="10"/>
      <c r="K213" s="15"/>
      <c r="M213" s="54" t="s">
        <v>8</v>
      </c>
      <c r="N213" s="61">
        <f>Australia!$Z$9</f>
        <v>305449</v>
      </c>
      <c r="O213" s="35">
        <f>Australia!$AA$9</f>
        <v>289600</v>
      </c>
      <c r="P213" s="61">
        <f>ACT!$Z$9</f>
        <v>6098</v>
      </c>
      <c r="Q213" s="35">
        <f>ACT!$AA$9</f>
        <v>5880</v>
      </c>
      <c r="R213" s="61">
        <f>NSW!$Z$9</f>
        <v>100966</v>
      </c>
      <c r="S213" s="35">
        <f>NSW!$AA$9</f>
        <v>95838</v>
      </c>
      <c r="T213" s="61">
        <f>VIC!$Z$9</f>
        <v>70826</v>
      </c>
      <c r="U213" s="35">
        <f>VIC!$AA$9</f>
        <v>66741</v>
      </c>
      <c r="V213" s="61">
        <f>QLD!$Z$9</f>
        <v>60806</v>
      </c>
      <c r="W213" s="35">
        <f>QLD!$AA$9</f>
        <v>57989</v>
      </c>
      <c r="X213" s="61">
        <f>SA!$Z$9</f>
        <v>20867</v>
      </c>
      <c r="Y213" s="35">
        <f>SA!$AA$9</f>
        <v>19993</v>
      </c>
      <c r="Z213" s="61">
        <f>WA!$Z$9</f>
        <v>36407</v>
      </c>
      <c r="AA213" s="35">
        <f>WA!$AA$9</f>
        <v>34269</v>
      </c>
      <c r="AB213" s="61">
        <f>TAS!$Z$9</f>
        <v>6576</v>
      </c>
      <c r="AC213" s="35">
        <f>TAS!$AA$9</f>
        <v>6238</v>
      </c>
      <c r="AD213" s="61">
        <f>NT!$Z$9</f>
        <v>2903</v>
      </c>
      <c r="AE213" s="35">
        <f>NT!$AA$9</f>
        <v>2652</v>
      </c>
      <c r="AG213" s="54" t="s">
        <v>8</v>
      </c>
      <c r="AH213" s="61">
        <f>Australia!$Z$9</f>
        <v>305449</v>
      </c>
      <c r="AI213" s="35">
        <f>Australia!$AA$9</f>
        <v>289600</v>
      </c>
      <c r="AJ213" s="61">
        <f>ACT!$Z$9</f>
        <v>6098</v>
      </c>
      <c r="AK213" s="35">
        <f>ACT!$AA$9</f>
        <v>5880</v>
      </c>
      <c r="AL213" s="61">
        <f>NSW!$Z$9</f>
        <v>100966</v>
      </c>
      <c r="AM213" s="35">
        <f>NSW!$AA$9</f>
        <v>95838</v>
      </c>
      <c r="AN213" s="61">
        <f>VIC!$Z$9</f>
        <v>70826</v>
      </c>
      <c r="AO213" s="35">
        <f>VIC!$AA$9</f>
        <v>66741</v>
      </c>
      <c r="AP213" s="61">
        <f>QLD!$Z$9</f>
        <v>60806</v>
      </c>
      <c r="AQ213" s="35">
        <f>QLD!$AA$9</f>
        <v>57989</v>
      </c>
      <c r="AR213" s="61">
        <f>SA!$Z$9</f>
        <v>20867</v>
      </c>
      <c r="AS213" s="35">
        <f>SA!$AA$9</f>
        <v>19993</v>
      </c>
      <c r="AT213" s="61">
        <f>WA!$Z$9</f>
        <v>36407</v>
      </c>
      <c r="AU213" s="35">
        <f>WA!$AA$9</f>
        <v>34269</v>
      </c>
      <c r="AV213" s="61">
        <f>TAS!$Z$9</f>
        <v>6576</v>
      </c>
      <c r="AW213" s="35">
        <f>TAS!$AA$9</f>
        <v>6238</v>
      </c>
      <c r="AX213" s="61">
        <f>NT!$Z$9</f>
        <v>2903</v>
      </c>
      <c r="AY213" s="35">
        <f>NT!$AA$9</f>
        <v>2652</v>
      </c>
    </row>
    <row r="214" spans="1:51">
      <c r="A214" s="16"/>
      <c r="B214" s="10"/>
      <c r="E214" s="4"/>
      <c r="F214" s="10"/>
      <c r="J214" s="10"/>
      <c r="K214" s="15"/>
      <c r="M214" s="54" t="s">
        <v>9</v>
      </c>
      <c r="N214" s="61">
        <f>Australia!$Z$10</f>
        <v>327781</v>
      </c>
      <c r="O214" s="35">
        <f>Australia!$AA$10</f>
        <v>311764</v>
      </c>
      <c r="P214" s="61">
        <f>ACT!$Z$10</f>
        <v>6899</v>
      </c>
      <c r="Q214" s="35">
        <f>ACT!$AA$10</f>
        <v>6423</v>
      </c>
      <c r="R214" s="61">
        <f>NSW!$Z$10</f>
        <v>109012</v>
      </c>
      <c r="S214" s="35">
        <f>NSW!$AA$10</f>
        <v>103337</v>
      </c>
      <c r="T214" s="61">
        <f>VIC!$Z$10</f>
        <v>76204</v>
      </c>
      <c r="U214" s="35">
        <f>VIC!$AA$10</f>
        <v>72908</v>
      </c>
      <c r="V214" s="61">
        <f>QLD!$Z$10</f>
        <v>63643</v>
      </c>
      <c r="W214" s="35">
        <f>QLD!$AA$10</f>
        <v>60879</v>
      </c>
      <c r="X214" s="61">
        <f>SA!$Z$10</f>
        <v>22970</v>
      </c>
      <c r="Y214" s="35">
        <f>SA!$AA$10</f>
        <v>21623</v>
      </c>
      <c r="Z214" s="61">
        <f>WA!$Z$10</f>
        <v>38526</v>
      </c>
      <c r="AA214" s="35">
        <f>WA!$AA$10</f>
        <v>36682</v>
      </c>
      <c r="AB214" s="61">
        <f>TAS!$Z$10</f>
        <v>7693</v>
      </c>
      <c r="AC214" s="35">
        <f>TAS!$AA$10</f>
        <v>7174</v>
      </c>
      <c r="AD214" s="61">
        <f>NT!$Z$10</f>
        <v>2834</v>
      </c>
      <c r="AE214" s="35">
        <f>NT!$AA$10</f>
        <v>2738</v>
      </c>
      <c r="AG214" s="54" t="s">
        <v>9</v>
      </c>
      <c r="AH214" s="61">
        <f>Australia!$Z$10</f>
        <v>327781</v>
      </c>
      <c r="AI214" s="35">
        <f>Australia!$AA$10</f>
        <v>311764</v>
      </c>
      <c r="AJ214" s="61">
        <f>ACT!$Z$10</f>
        <v>6899</v>
      </c>
      <c r="AK214" s="35">
        <f>ACT!$AA$10</f>
        <v>6423</v>
      </c>
      <c r="AL214" s="61">
        <f>NSW!$Z$10</f>
        <v>109012</v>
      </c>
      <c r="AM214" s="35">
        <f>NSW!$AA$10</f>
        <v>103337</v>
      </c>
      <c r="AN214" s="61">
        <f>VIC!$Z$10</f>
        <v>76204</v>
      </c>
      <c r="AO214" s="35">
        <f>VIC!$AA$10</f>
        <v>72908</v>
      </c>
      <c r="AP214" s="61">
        <f>QLD!$Z$10</f>
        <v>63643</v>
      </c>
      <c r="AQ214" s="35">
        <f>QLD!$AA$10</f>
        <v>60879</v>
      </c>
      <c r="AR214" s="61">
        <f>SA!$Z$10</f>
        <v>22970</v>
      </c>
      <c r="AS214" s="35">
        <f>SA!$AA$10</f>
        <v>21623</v>
      </c>
      <c r="AT214" s="61">
        <f>WA!$Z$10</f>
        <v>38526</v>
      </c>
      <c r="AU214" s="35">
        <f>WA!$AA$10</f>
        <v>36682</v>
      </c>
      <c r="AV214" s="61">
        <f>TAS!$Z$10</f>
        <v>7693</v>
      </c>
      <c r="AW214" s="35">
        <f>TAS!$AA$10</f>
        <v>7174</v>
      </c>
      <c r="AX214" s="61">
        <f>NT!$Z$10</f>
        <v>2834</v>
      </c>
      <c r="AY214" s="35">
        <f>NT!$AA$10</f>
        <v>2738</v>
      </c>
    </row>
    <row r="215" spans="1:51">
      <c r="A215" s="16"/>
      <c r="B215" s="10"/>
      <c r="E215" s="4"/>
      <c r="F215" s="10"/>
      <c r="J215" s="10"/>
      <c r="K215" s="15"/>
      <c r="M215" s="54" t="s">
        <v>10</v>
      </c>
      <c r="N215" s="61">
        <f>Australia!$Z$11</f>
        <v>249848</v>
      </c>
      <c r="O215" s="35">
        <f>Australia!$AA$11</f>
        <v>263694</v>
      </c>
      <c r="P215" s="61">
        <f>ACT!$Z$11</f>
        <v>5327</v>
      </c>
      <c r="Q215" s="35">
        <f>ACT!$AA$11</f>
        <v>5723</v>
      </c>
      <c r="R215" s="61">
        <f>NSW!$Z$11</f>
        <v>80435</v>
      </c>
      <c r="S215" s="35">
        <f>NSW!$AA$11</f>
        <v>84935</v>
      </c>
      <c r="T215" s="61">
        <f>VIC!$Z$11</f>
        <v>59258</v>
      </c>
      <c r="U215" s="35">
        <f>VIC!$AA$11</f>
        <v>61821</v>
      </c>
      <c r="V215" s="61">
        <f>QLD!$Z$11</f>
        <v>45374</v>
      </c>
      <c r="W215" s="35">
        <f>QLD!$AA$11</f>
        <v>48930</v>
      </c>
      <c r="X215" s="61">
        <f>SA!$Z$11</f>
        <v>20705</v>
      </c>
      <c r="Y215" s="35">
        <f>SA!$AA$11</f>
        <v>20842</v>
      </c>
      <c r="Z215" s="61">
        <f>WA!$Z$11</f>
        <v>31095</v>
      </c>
      <c r="AA215" s="35">
        <f>WA!$AA$11</f>
        <v>32977</v>
      </c>
      <c r="AB215" s="61">
        <f>TAS!$Z$11</f>
        <v>5754</v>
      </c>
      <c r="AC215" s="35">
        <f>TAS!$AA$11</f>
        <v>6155</v>
      </c>
      <c r="AD215" s="61">
        <f>NT!$Z$11</f>
        <v>1900</v>
      </c>
      <c r="AE215" s="35">
        <f>NT!$AA$11</f>
        <v>2311</v>
      </c>
      <c r="AG215" s="54" t="s">
        <v>10</v>
      </c>
      <c r="AH215" s="61">
        <f>Australia!$Z$11</f>
        <v>249848</v>
      </c>
      <c r="AI215" s="35">
        <f>Australia!$AA$11</f>
        <v>263694</v>
      </c>
      <c r="AJ215" s="61">
        <f>ACT!$Z$11</f>
        <v>5327</v>
      </c>
      <c r="AK215" s="35">
        <f>ACT!$AA$11</f>
        <v>5723</v>
      </c>
      <c r="AL215" s="61">
        <f>NSW!$Z$11</f>
        <v>80435</v>
      </c>
      <c r="AM215" s="35">
        <f>NSW!$AA$11</f>
        <v>84935</v>
      </c>
      <c r="AN215" s="61">
        <f>VIC!$Z$11</f>
        <v>59258</v>
      </c>
      <c r="AO215" s="35">
        <f>VIC!$AA$11</f>
        <v>61821</v>
      </c>
      <c r="AP215" s="61">
        <f>QLD!$Z$11</f>
        <v>45374</v>
      </c>
      <c r="AQ215" s="35">
        <f>QLD!$AA$11</f>
        <v>48930</v>
      </c>
      <c r="AR215" s="61">
        <f>SA!$Z$11</f>
        <v>20705</v>
      </c>
      <c r="AS215" s="35">
        <f>SA!$AA$11</f>
        <v>20842</v>
      </c>
      <c r="AT215" s="61">
        <f>WA!$Z$11</f>
        <v>31095</v>
      </c>
      <c r="AU215" s="35">
        <f>WA!$AA$11</f>
        <v>32977</v>
      </c>
      <c r="AV215" s="61">
        <f>TAS!$Z$11</f>
        <v>5754</v>
      </c>
      <c r="AW215" s="35">
        <f>TAS!$AA$11</f>
        <v>6155</v>
      </c>
      <c r="AX215" s="61">
        <f>NT!$Z$11</f>
        <v>1900</v>
      </c>
      <c r="AY215" s="35">
        <f>NT!$AA$11</f>
        <v>2311</v>
      </c>
    </row>
    <row r="216" spans="1:51">
      <c r="A216" s="16"/>
      <c r="B216" s="10"/>
      <c r="E216" s="4"/>
      <c r="F216" s="10"/>
      <c r="J216" s="10"/>
      <c r="K216" s="15"/>
      <c r="M216" s="54" t="s">
        <v>11</v>
      </c>
      <c r="N216" s="61">
        <f>Australia!$Z$12</f>
        <v>215591</v>
      </c>
      <c r="O216" s="35">
        <f>Australia!$AA$12</f>
        <v>261834</v>
      </c>
      <c r="P216" s="61">
        <f>ACT!$Z$12</f>
        <v>5065</v>
      </c>
      <c r="Q216" s="35">
        <f>ACT!$AA$12</f>
        <v>6703</v>
      </c>
      <c r="R216" s="61">
        <f>NSW!$Z$12</f>
        <v>71054</v>
      </c>
      <c r="S216" s="35">
        <f>NSW!$AA$12</f>
        <v>86932</v>
      </c>
      <c r="T216" s="61">
        <f>VIC!$Z$12</f>
        <v>48317</v>
      </c>
      <c r="U216" s="35">
        <f>VIC!$AA$12</f>
        <v>60047</v>
      </c>
      <c r="V216" s="61">
        <f>QLD!$Z$12</f>
        <v>40281</v>
      </c>
      <c r="W216" s="35">
        <f>QLD!$AA$12</f>
        <v>49313</v>
      </c>
      <c r="X216" s="61">
        <f>SA!$Z$12</f>
        <v>15168</v>
      </c>
      <c r="Y216" s="35">
        <f>SA!$AA$12</f>
        <v>17893</v>
      </c>
      <c r="Z216" s="61">
        <f>WA!$Z$12</f>
        <v>30310</v>
      </c>
      <c r="AA216" s="35">
        <f>WA!$AA$12</f>
        <v>33962</v>
      </c>
      <c r="AB216" s="61">
        <f>TAS!$Z$12</f>
        <v>3499</v>
      </c>
      <c r="AC216" s="35">
        <f>TAS!$AA$12</f>
        <v>4282</v>
      </c>
      <c r="AD216" s="61">
        <f>NT!$Z$12</f>
        <v>1897</v>
      </c>
      <c r="AE216" s="35">
        <f>NT!$AA$12</f>
        <v>2702</v>
      </c>
      <c r="AG216" s="54" t="s">
        <v>11</v>
      </c>
      <c r="AH216" s="61">
        <f>Australia!$Z$12</f>
        <v>215591</v>
      </c>
      <c r="AI216" s="35">
        <f>Australia!$AA$12</f>
        <v>261834</v>
      </c>
      <c r="AJ216" s="61">
        <f>ACT!$Z$12</f>
        <v>5065</v>
      </c>
      <c r="AK216" s="35">
        <f>ACT!$AA$12</f>
        <v>6703</v>
      </c>
      <c r="AL216" s="61">
        <f>NSW!$Z$12</f>
        <v>71054</v>
      </c>
      <c r="AM216" s="35">
        <f>NSW!$AA$12</f>
        <v>86932</v>
      </c>
      <c r="AN216" s="61">
        <f>VIC!$Z$12</f>
        <v>48317</v>
      </c>
      <c r="AO216" s="35">
        <f>VIC!$AA$12</f>
        <v>60047</v>
      </c>
      <c r="AP216" s="61">
        <f>QLD!$Z$12</f>
        <v>40281</v>
      </c>
      <c r="AQ216" s="35">
        <f>QLD!$AA$12</f>
        <v>49313</v>
      </c>
      <c r="AR216" s="61">
        <f>SA!$Z$12</f>
        <v>15168</v>
      </c>
      <c r="AS216" s="35">
        <f>SA!$AA$12</f>
        <v>17893</v>
      </c>
      <c r="AT216" s="61">
        <f>WA!$Z$12</f>
        <v>30310</v>
      </c>
      <c r="AU216" s="35">
        <f>WA!$AA$12</f>
        <v>33962</v>
      </c>
      <c r="AV216" s="61">
        <f>TAS!$Z$12</f>
        <v>3499</v>
      </c>
      <c r="AW216" s="35">
        <f>TAS!$AA$12</f>
        <v>4282</v>
      </c>
      <c r="AX216" s="61">
        <f>NT!$Z$12</f>
        <v>1897</v>
      </c>
      <c r="AY216" s="35">
        <f>NT!$AA$12</f>
        <v>2702</v>
      </c>
    </row>
    <row r="217" spans="1:51">
      <c r="A217" s="16"/>
      <c r="B217" s="10"/>
      <c r="E217" s="4"/>
      <c r="F217" s="10"/>
      <c r="J217" s="10"/>
      <c r="K217" s="15"/>
      <c r="M217" s="54" t="s">
        <v>12</v>
      </c>
      <c r="N217" s="61">
        <f>Australia!$Z$13</f>
        <v>292750</v>
      </c>
      <c r="O217" s="35">
        <f>Australia!$AA$13</f>
        <v>333451</v>
      </c>
      <c r="P217" s="61">
        <f>ACT!$Z$13</f>
        <v>6452</v>
      </c>
      <c r="Q217" s="35">
        <f>ACT!$AA$13</f>
        <v>7455</v>
      </c>
      <c r="R217" s="61">
        <f>NSW!$Z$13</f>
        <v>99673</v>
      </c>
      <c r="S217" s="35">
        <f>NSW!$AA$13</f>
        <v>114440</v>
      </c>
      <c r="T217" s="61">
        <f>VIC!$Z$13</f>
        <v>70734</v>
      </c>
      <c r="U217" s="35">
        <f>VIC!$AA$13</f>
        <v>81678</v>
      </c>
      <c r="V217" s="61">
        <f>QLD!$Z$13</f>
        <v>54221</v>
      </c>
      <c r="W217" s="35">
        <f>QLD!$AA$13</f>
        <v>62415</v>
      </c>
      <c r="X217" s="61">
        <f>SA!$Z$13</f>
        <v>18780</v>
      </c>
      <c r="Y217" s="35">
        <f>SA!$AA$13</f>
        <v>20743</v>
      </c>
      <c r="Z217" s="61">
        <f>WA!$Z$13</f>
        <v>35632</v>
      </c>
      <c r="AA217" s="35">
        <f>WA!$AA$13</f>
        <v>37929</v>
      </c>
      <c r="AB217" s="61">
        <f>TAS!$Z$13</f>
        <v>4621</v>
      </c>
      <c r="AC217" s="35">
        <f>TAS!$AA$13</f>
        <v>5560</v>
      </c>
      <c r="AD217" s="61">
        <f>NT!$Z$13</f>
        <v>2637</v>
      </c>
      <c r="AE217" s="35">
        <f>NT!$AA$13</f>
        <v>3231</v>
      </c>
      <c r="AG217" s="54" t="s">
        <v>12</v>
      </c>
      <c r="AH217" s="61">
        <f>Australia!$Z$13</f>
        <v>292750</v>
      </c>
      <c r="AI217" s="35">
        <f>Australia!$AA$13</f>
        <v>333451</v>
      </c>
      <c r="AJ217" s="61">
        <f>ACT!$Z$13</f>
        <v>6452</v>
      </c>
      <c r="AK217" s="35">
        <f>ACT!$AA$13</f>
        <v>7455</v>
      </c>
      <c r="AL217" s="61">
        <f>NSW!$Z$13</f>
        <v>99673</v>
      </c>
      <c r="AM217" s="35">
        <f>NSW!$AA$13</f>
        <v>114440</v>
      </c>
      <c r="AN217" s="61">
        <f>VIC!$Z$13</f>
        <v>70734</v>
      </c>
      <c r="AO217" s="35">
        <f>VIC!$AA$13</f>
        <v>81678</v>
      </c>
      <c r="AP217" s="61">
        <f>QLD!$Z$13</f>
        <v>54221</v>
      </c>
      <c r="AQ217" s="35">
        <f>QLD!$AA$13</f>
        <v>62415</v>
      </c>
      <c r="AR217" s="61">
        <f>SA!$Z$13</f>
        <v>18780</v>
      </c>
      <c r="AS217" s="35">
        <f>SA!$AA$13</f>
        <v>20743</v>
      </c>
      <c r="AT217" s="61">
        <f>WA!$Z$13</f>
        <v>35632</v>
      </c>
      <c r="AU217" s="35">
        <f>WA!$AA$13</f>
        <v>37929</v>
      </c>
      <c r="AV217" s="61">
        <f>TAS!$Z$13</f>
        <v>4621</v>
      </c>
      <c r="AW217" s="35">
        <f>TAS!$AA$13</f>
        <v>5560</v>
      </c>
      <c r="AX217" s="61">
        <f>NT!$Z$13</f>
        <v>2637</v>
      </c>
      <c r="AY217" s="35">
        <f>NT!$AA$13</f>
        <v>3231</v>
      </c>
    </row>
    <row r="218" spans="1:51" ht="12.75" customHeight="1">
      <c r="A218" s="16"/>
      <c r="B218" s="10"/>
      <c r="E218" s="4"/>
      <c r="F218" s="10"/>
      <c r="J218" s="10"/>
      <c r="K218" s="15"/>
      <c r="M218" s="54" t="s">
        <v>13</v>
      </c>
      <c r="N218" s="61">
        <f>Australia!$Z$14</f>
        <v>342648</v>
      </c>
      <c r="O218" s="35">
        <f>Australia!$AA$14</f>
        <v>384269</v>
      </c>
      <c r="P218" s="61">
        <f>ACT!$Z$14</f>
        <v>7036</v>
      </c>
      <c r="Q218" s="35">
        <f>ACT!$AA$14</f>
        <v>8236</v>
      </c>
      <c r="R218" s="61">
        <f>NSW!$Z$14</f>
        <v>115959</v>
      </c>
      <c r="S218" s="35">
        <f>NSW!$AA$14</f>
        <v>129302</v>
      </c>
      <c r="T218" s="61">
        <f>VIC!$Z$14</f>
        <v>83009</v>
      </c>
      <c r="U218" s="35">
        <f>VIC!$AA$14</f>
        <v>94628</v>
      </c>
      <c r="V218" s="61">
        <f>QLD!$Z$14</f>
        <v>64676</v>
      </c>
      <c r="W218" s="35">
        <f>QLD!$AA$14</f>
        <v>73166</v>
      </c>
      <c r="X218" s="61">
        <f>SA!$Z$14</f>
        <v>22072</v>
      </c>
      <c r="Y218" s="35">
        <f>SA!$AA$14</f>
        <v>24738</v>
      </c>
      <c r="Z218" s="61">
        <f>WA!$Z$14</f>
        <v>40853</v>
      </c>
      <c r="AA218" s="35">
        <f>WA!$AA$14</f>
        <v>43404</v>
      </c>
      <c r="AB218" s="61">
        <f>TAS!$Z$14</f>
        <v>6029</v>
      </c>
      <c r="AC218" s="35">
        <f>TAS!$AA$14</f>
        <v>7261</v>
      </c>
      <c r="AD218" s="61">
        <f>NT!$Z$14</f>
        <v>3014</v>
      </c>
      <c r="AE218" s="35">
        <f>NT!$AA$14</f>
        <v>3534</v>
      </c>
      <c r="AG218" s="54" t="s">
        <v>13</v>
      </c>
      <c r="AH218" s="61">
        <f>Australia!$Z$14</f>
        <v>342648</v>
      </c>
      <c r="AI218" s="35">
        <f>Australia!$AA$14</f>
        <v>384269</v>
      </c>
      <c r="AJ218" s="61">
        <f>ACT!$Z$14</f>
        <v>7036</v>
      </c>
      <c r="AK218" s="35">
        <f>ACT!$AA$14</f>
        <v>8236</v>
      </c>
      <c r="AL218" s="61">
        <f>NSW!$Z$14</f>
        <v>115959</v>
      </c>
      <c r="AM218" s="35">
        <f>NSW!$AA$14</f>
        <v>129302</v>
      </c>
      <c r="AN218" s="61">
        <f>VIC!$Z$14</f>
        <v>83009</v>
      </c>
      <c r="AO218" s="35">
        <f>VIC!$AA$14</f>
        <v>94628</v>
      </c>
      <c r="AP218" s="61">
        <f>QLD!$Z$14</f>
        <v>64676</v>
      </c>
      <c r="AQ218" s="35">
        <f>QLD!$AA$14</f>
        <v>73166</v>
      </c>
      <c r="AR218" s="61">
        <f>SA!$Z$14</f>
        <v>22072</v>
      </c>
      <c r="AS218" s="35">
        <f>SA!$AA$14</f>
        <v>24738</v>
      </c>
      <c r="AT218" s="61">
        <f>WA!$Z$14</f>
        <v>40853</v>
      </c>
      <c r="AU218" s="35">
        <f>WA!$AA$14</f>
        <v>43404</v>
      </c>
      <c r="AV218" s="61">
        <f>TAS!$Z$14</f>
        <v>6029</v>
      </c>
      <c r="AW218" s="35">
        <f>TAS!$AA$14</f>
        <v>7261</v>
      </c>
      <c r="AX218" s="61">
        <f>NT!$Z$14</f>
        <v>3014</v>
      </c>
      <c r="AY218" s="35">
        <f>NT!$AA$14</f>
        <v>3534</v>
      </c>
    </row>
    <row r="219" spans="1:51">
      <c r="A219" s="16"/>
      <c r="B219" s="10"/>
      <c r="E219" s="4"/>
      <c r="F219" s="10"/>
      <c r="J219" s="10"/>
      <c r="K219" s="15"/>
      <c r="M219" s="54" t="s">
        <v>14</v>
      </c>
      <c r="N219" s="61">
        <f>Australia!$Z$15</f>
        <v>338539</v>
      </c>
      <c r="O219" s="35">
        <f>Australia!$AA$15</f>
        <v>370795</v>
      </c>
      <c r="P219" s="61">
        <f>ACT!$Z$15</f>
        <v>6790</v>
      </c>
      <c r="Q219" s="35">
        <f>ACT!$AA$15</f>
        <v>7755</v>
      </c>
      <c r="R219" s="61">
        <f>NSW!$Z$15</f>
        <v>111998</v>
      </c>
      <c r="S219" s="35">
        <f>NSW!$AA$15</f>
        <v>122123</v>
      </c>
      <c r="T219" s="61">
        <f>VIC!$Z$15</f>
        <v>82608</v>
      </c>
      <c r="U219" s="35">
        <f>VIC!$AA$15</f>
        <v>91101</v>
      </c>
      <c r="V219" s="61">
        <f>QLD!$Z$15</f>
        <v>63833</v>
      </c>
      <c r="W219" s="35">
        <f>QLD!$AA$15</f>
        <v>70349</v>
      </c>
      <c r="X219" s="61">
        <f>SA!$Z$15</f>
        <v>23283</v>
      </c>
      <c r="Y219" s="35">
        <f>SA!$AA$15</f>
        <v>25745</v>
      </c>
      <c r="Z219" s="61">
        <f>WA!$Z$15</f>
        <v>40367</v>
      </c>
      <c r="AA219" s="35">
        <f>WA!$AA$15</f>
        <v>42739</v>
      </c>
      <c r="AB219" s="61">
        <f>TAS!$Z$15</f>
        <v>6617</v>
      </c>
      <c r="AC219" s="35">
        <f>TAS!$AA$15</f>
        <v>7743</v>
      </c>
      <c r="AD219" s="61">
        <f>NT!$Z$15</f>
        <v>3043</v>
      </c>
      <c r="AE219" s="35">
        <f>NT!$AA$15</f>
        <v>3240</v>
      </c>
      <c r="AG219" s="54" t="s">
        <v>14</v>
      </c>
      <c r="AH219" s="61">
        <f>Australia!$Z$15</f>
        <v>338539</v>
      </c>
      <c r="AI219" s="35">
        <f>Australia!$AA$15</f>
        <v>370795</v>
      </c>
      <c r="AJ219" s="61">
        <f>ACT!$Z$15</f>
        <v>6790</v>
      </c>
      <c r="AK219" s="35">
        <f>ACT!$AA$15</f>
        <v>7755</v>
      </c>
      <c r="AL219" s="61">
        <f>NSW!$Z$15</f>
        <v>111998</v>
      </c>
      <c r="AM219" s="35">
        <f>NSW!$AA$15</f>
        <v>122123</v>
      </c>
      <c r="AN219" s="61">
        <f>VIC!$Z$15</f>
        <v>82608</v>
      </c>
      <c r="AO219" s="35">
        <f>VIC!$AA$15</f>
        <v>91101</v>
      </c>
      <c r="AP219" s="61">
        <f>QLD!$Z$15</f>
        <v>63833</v>
      </c>
      <c r="AQ219" s="35">
        <f>QLD!$AA$15</f>
        <v>70349</v>
      </c>
      <c r="AR219" s="61">
        <f>SA!$Z$15</f>
        <v>23283</v>
      </c>
      <c r="AS219" s="35">
        <f>SA!$AA$15</f>
        <v>25745</v>
      </c>
      <c r="AT219" s="61">
        <f>WA!$Z$15</f>
        <v>40367</v>
      </c>
      <c r="AU219" s="35">
        <f>WA!$AA$15</f>
        <v>42739</v>
      </c>
      <c r="AV219" s="61">
        <f>TAS!$Z$15</f>
        <v>6617</v>
      </c>
      <c r="AW219" s="35">
        <f>TAS!$AA$15</f>
        <v>7743</v>
      </c>
      <c r="AX219" s="61">
        <f>NT!$Z$15</f>
        <v>3043</v>
      </c>
      <c r="AY219" s="35">
        <f>NT!$AA$15</f>
        <v>3240</v>
      </c>
    </row>
    <row r="220" spans="1:51">
      <c r="A220" s="16"/>
      <c r="B220" s="10"/>
      <c r="E220" s="4"/>
      <c r="F220" s="10"/>
      <c r="J220" s="10"/>
      <c r="K220" s="15"/>
      <c r="M220" s="54" t="s">
        <v>15</v>
      </c>
      <c r="N220" s="61">
        <f>Australia!$Z$16</f>
        <v>375389</v>
      </c>
      <c r="O220" s="35">
        <f>Australia!$AA$16</f>
        <v>404650</v>
      </c>
      <c r="P220" s="61">
        <f>ACT!$Z$16</f>
        <v>7532</v>
      </c>
      <c r="Q220" s="35">
        <f>ACT!$AA$16</f>
        <v>8350</v>
      </c>
      <c r="R220" s="61">
        <f>NSW!$Z$16</f>
        <v>123704</v>
      </c>
      <c r="S220" s="35">
        <f>NSW!$AA$16</f>
        <v>132929</v>
      </c>
      <c r="T220" s="61">
        <f>VIC!$Z$16</f>
        <v>89289</v>
      </c>
      <c r="U220" s="35">
        <f>VIC!$AA$16</f>
        <v>96284</v>
      </c>
      <c r="V220" s="61">
        <f>QLD!$Z$16</f>
        <v>71008</v>
      </c>
      <c r="W220" s="35">
        <f>QLD!$AA$16</f>
        <v>77511</v>
      </c>
      <c r="X220" s="61">
        <f>SA!$Z$16</f>
        <v>27601</v>
      </c>
      <c r="Y220" s="35">
        <f>SA!$AA$16</f>
        <v>30447</v>
      </c>
      <c r="Z220" s="61">
        <f>WA!$Z$16</f>
        <v>44315</v>
      </c>
      <c r="AA220" s="35">
        <f>WA!$AA$16</f>
        <v>45871</v>
      </c>
      <c r="AB220" s="61">
        <f>TAS!$Z$16</f>
        <v>8597</v>
      </c>
      <c r="AC220" s="35">
        <f>TAS!$AA$16</f>
        <v>9739</v>
      </c>
      <c r="AD220" s="61">
        <f>NT!$Z$16</f>
        <v>3343</v>
      </c>
      <c r="AE220" s="35">
        <f>NT!$AA$16</f>
        <v>3519</v>
      </c>
      <c r="AG220" s="54" t="s">
        <v>15</v>
      </c>
      <c r="AH220" s="61">
        <f>Australia!$Z$16</f>
        <v>375389</v>
      </c>
      <c r="AI220" s="35">
        <f>Australia!$AA$16</f>
        <v>404650</v>
      </c>
      <c r="AJ220" s="61">
        <f>ACT!$Z$16</f>
        <v>7532</v>
      </c>
      <c r="AK220" s="35">
        <f>ACT!$AA$16</f>
        <v>8350</v>
      </c>
      <c r="AL220" s="61">
        <f>NSW!$Z$16</f>
        <v>123704</v>
      </c>
      <c r="AM220" s="35">
        <f>NSW!$AA$16</f>
        <v>132929</v>
      </c>
      <c r="AN220" s="61">
        <f>VIC!$Z$16</f>
        <v>89289</v>
      </c>
      <c r="AO220" s="35">
        <f>VIC!$AA$16</f>
        <v>96284</v>
      </c>
      <c r="AP220" s="61">
        <f>QLD!$Z$16</f>
        <v>71008</v>
      </c>
      <c r="AQ220" s="35">
        <f>QLD!$AA$16</f>
        <v>77511</v>
      </c>
      <c r="AR220" s="61">
        <f>SA!$Z$16</f>
        <v>27601</v>
      </c>
      <c r="AS220" s="35">
        <f>SA!$AA$16</f>
        <v>30447</v>
      </c>
      <c r="AT220" s="61">
        <f>WA!$Z$16</f>
        <v>44315</v>
      </c>
      <c r="AU220" s="35">
        <f>WA!$AA$16</f>
        <v>45871</v>
      </c>
      <c r="AV220" s="61">
        <f>TAS!$Z$16</f>
        <v>8597</v>
      </c>
      <c r="AW220" s="35">
        <f>TAS!$AA$16</f>
        <v>9739</v>
      </c>
      <c r="AX220" s="61">
        <f>NT!$Z$16</f>
        <v>3343</v>
      </c>
      <c r="AY220" s="35">
        <f>NT!$AA$16</f>
        <v>3519</v>
      </c>
    </row>
    <row r="221" spans="1:51">
      <c r="A221" s="43" t="s">
        <v>4</v>
      </c>
      <c r="B221" s="10"/>
      <c r="E221" s="9" t="s">
        <v>4</v>
      </c>
      <c r="F221" s="10"/>
      <c r="J221" s="10"/>
      <c r="K221" s="15"/>
      <c r="M221" s="54" t="s">
        <v>16</v>
      </c>
      <c r="N221" s="61">
        <f>Australia!$Z$17</f>
        <v>368906</v>
      </c>
      <c r="O221" s="35">
        <f>Australia!$AA$17</f>
        <v>397946</v>
      </c>
      <c r="P221" s="61">
        <f>ACT!$Z$17</f>
        <v>7274</v>
      </c>
      <c r="Q221" s="35">
        <f>ACT!$AA$17</f>
        <v>8161</v>
      </c>
      <c r="R221" s="61">
        <f>NSW!$Z$17</f>
        <v>120659</v>
      </c>
      <c r="S221" s="35">
        <f>NSW!$AA$17</f>
        <v>129429</v>
      </c>
      <c r="T221" s="61">
        <f>VIC!$Z$17</f>
        <v>87710</v>
      </c>
      <c r="U221" s="35">
        <f>VIC!$AA$17</f>
        <v>94449</v>
      </c>
      <c r="V221" s="61">
        <f>QLD!$Z$17</f>
        <v>69106</v>
      </c>
      <c r="W221" s="35">
        <f>QLD!$AA$17</f>
        <v>75354</v>
      </c>
      <c r="X221" s="61">
        <f>SA!$Z$17</f>
        <v>28942</v>
      </c>
      <c r="Y221" s="35">
        <f>SA!$AA$17</f>
        <v>31797</v>
      </c>
      <c r="Z221" s="61">
        <f>WA!$Z$17</f>
        <v>42907</v>
      </c>
      <c r="AA221" s="35">
        <f>WA!$AA$17</f>
        <v>45334</v>
      </c>
      <c r="AB221" s="61">
        <f>TAS!$Z$17</f>
        <v>9137</v>
      </c>
      <c r="AC221" s="35">
        <f>TAS!$AA$17</f>
        <v>10171</v>
      </c>
      <c r="AD221" s="61">
        <f>NT!$Z$17</f>
        <v>3171</v>
      </c>
      <c r="AE221" s="35">
        <f>NT!$AA$17</f>
        <v>3251</v>
      </c>
      <c r="AG221" s="54" t="s">
        <v>16</v>
      </c>
      <c r="AH221" s="61">
        <f>Australia!$Z$17</f>
        <v>368906</v>
      </c>
      <c r="AI221" s="35">
        <f>Australia!$AA$17</f>
        <v>397946</v>
      </c>
      <c r="AJ221" s="61">
        <f>ACT!$Z$17</f>
        <v>7274</v>
      </c>
      <c r="AK221" s="35">
        <f>ACT!$AA$17</f>
        <v>8161</v>
      </c>
      <c r="AL221" s="61">
        <f>NSW!$Z$17</f>
        <v>120659</v>
      </c>
      <c r="AM221" s="35">
        <f>NSW!$AA$17</f>
        <v>129429</v>
      </c>
      <c r="AN221" s="61">
        <f>VIC!$Z$17</f>
        <v>87710</v>
      </c>
      <c r="AO221" s="35">
        <f>VIC!$AA$17</f>
        <v>94449</v>
      </c>
      <c r="AP221" s="61">
        <f>QLD!$Z$17</f>
        <v>69106</v>
      </c>
      <c r="AQ221" s="35">
        <f>QLD!$AA$17</f>
        <v>75354</v>
      </c>
      <c r="AR221" s="61">
        <f>SA!$Z$17</f>
        <v>28942</v>
      </c>
      <c r="AS221" s="35">
        <f>SA!$AA$17</f>
        <v>31797</v>
      </c>
      <c r="AT221" s="61">
        <f>WA!$Z$17</f>
        <v>42907</v>
      </c>
      <c r="AU221" s="35">
        <f>WA!$AA$17</f>
        <v>45334</v>
      </c>
      <c r="AV221" s="61">
        <f>TAS!$Z$17</f>
        <v>9137</v>
      </c>
      <c r="AW221" s="35">
        <f>TAS!$AA$17</f>
        <v>10171</v>
      </c>
      <c r="AX221" s="61">
        <f>NT!$Z$17</f>
        <v>3171</v>
      </c>
      <c r="AY221" s="35">
        <f>NT!$AA$17</f>
        <v>3251</v>
      </c>
    </row>
    <row r="222" spans="1:51">
      <c r="A222" s="16"/>
      <c r="B222" s="10"/>
      <c r="E222" s="4"/>
      <c r="F222" s="10"/>
      <c r="J222" s="10"/>
      <c r="K222" s="15"/>
      <c r="M222" s="54" t="s">
        <v>17</v>
      </c>
      <c r="N222" s="61">
        <f>Australia!$Z$18</f>
        <v>358401</v>
      </c>
      <c r="O222" s="35">
        <f>Australia!$AA$18</f>
        <v>379702</v>
      </c>
      <c r="P222" s="61">
        <f>ACT!$Z$18</f>
        <v>7247</v>
      </c>
      <c r="Q222" s="35">
        <f>ACT!$AA$18</f>
        <v>7653</v>
      </c>
      <c r="R222" s="61">
        <f>NSW!$Z$18</f>
        <v>116315</v>
      </c>
      <c r="S222" s="35">
        <f>NSW!$AA$18</f>
        <v>122915</v>
      </c>
      <c r="T222" s="61">
        <f>VIC!$Z$18</f>
        <v>84188</v>
      </c>
      <c r="U222" s="35">
        <f>VIC!$AA$18</f>
        <v>90329</v>
      </c>
      <c r="V222" s="61">
        <f>QLD!$Z$18</f>
        <v>68272</v>
      </c>
      <c r="W222" s="35">
        <f>QLD!$AA$18</f>
        <v>72481</v>
      </c>
      <c r="X222" s="61">
        <f>SA!$Z$18</f>
        <v>29271</v>
      </c>
      <c r="Y222" s="35">
        <f>SA!$AA$18</f>
        <v>31910</v>
      </c>
      <c r="Z222" s="61">
        <f>WA!$Z$18</f>
        <v>40835</v>
      </c>
      <c r="AA222" s="35">
        <f>WA!$AA$18</f>
        <v>41682</v>
      </c>
      <c r="AB222" s="61">
        <f>TAS!$Z$18</f>
        <v>9325</v>
      </c>
      <c r="AC222" s="35">
        <f>TAS!$AA$18</f>
        <v>10028</v>
      </c>
      <c r="AD222" s="61">
        <f>NT!$Z$18</f>
        <v>2948</v>
      </c>
      <c r="AE222" s="35">
        <f>NT!$AA$18</f>
        <v>2704</v>
      </c>
      <c r="AG222" s="54" t="s">
        <v>17</v>
      </c>
      <c r="AH222" s="61">
        <f>Australia!$Z$18</f>
        <v>358401</v>
      </c>
      <c r="AI222" s="35">
        <f>Australia!$AA$18</f>
        <v>379702</v>
      </c>
      <c r="AJ222" s="61">
        <f>ACT!$Z$18</f>
        <v>7247</v>
      </c>
      <c r="AK222" s="35">
        <f>ACT!$AA$18</f>
        <v>7653</v>
      </c>
      <c r="AL222" s="61">
        <f>NSW!$Z$18</f>
        <v>116315</v>
      </c>
      <c r="AM222" s="35">
        <f>NSW!$AA$18</f>
        <v>122915</v>
      </c>
      <c r="AN222" s="61">
        <f>VIC!$Z$18</f>
        <v>84188</v>
      </c>
      <c r="AO222" s="35">
        <f>VIC!$AA$18</f>
        <v>90329</v>
      </c>
      <c r="AP222" s="61">
        <f>QLD!$Z$18</f>
        <v>68272</v>
      </c>
      <c r="AQ222" s="35">
        <f>QLD!$AA$18</f>
        <v>72481</v>
      </c>
      <c r="AR222" s="61">
        <f>SA!$Z$18</f>
        <v>29271</v>
      </c>
      <c r="AS222" s="35">
        <f>SA!$AA$18</f>
        <v>31910</v>
      </c>
      <c r="AT222" s="61">
        <f>WA!$Z$18</f>
        <v>40835</v>
      </c>
      <c r="AU222" s="35">
        <f>WA!$AA$18</f>
        <v>41682</v>
      </c>
      <c r="AV222" s="61">
        <f>TAS!$Z$18</f>
        <v>9325</v>
      </c>
      <c r="AW222" s="35">
        <f>TAS!$AA$18</f>
        <v>10028</v>
      </c>
      <c r="AX222" s="61">
        <f>NT!$Z$18</f>
        <v>2948</v>
      </c>
      <c r="AY222" s="35">
        <f>NT!$AA$18</f>
        <v>2704</v>
      </c>
    </row>
    <row r="223" spans="1:51" ht="21" customHeight="1">
      <c r="A223" s="16"/>
      <c r="B223" s="10"/>
      <c r="E223" s="4"/>
      <c r="F223" s="10"/>
      <c r="J223" s="10"/>
      <c r="K223" s="15"/>
      <c r="M223" s="54" t="s">
        <v>18</v>
      </c>
      <c r="N223" s="61">
        <f>Australia!$Z$19</f>
        <v>320752</v>
      </c>
      <c r="O223" s="35">
        <f>Australia!$AA$19</f>
        <v>328140</v>
      </c>
      <c r="P223" s="61">
        <f>ACT!$Z$19</f>
        <v>6053</v>
      </c>
      <c r="Q223" s="35">
        <f>ACT!$AA$19</f>
        <v>6133</v>
      </c>
      <c r="R223" s="61">
        <f>NSW!$Z$19</f>
        <v>105579</v>
      </c>
      <c r="S223" s="35">
        <f>NSW!$AA$19</f>
        <v>107542</v>
      </c>
      <c r="T223" s="61">
        <f>VIC!$Z$19</f>
        <v>75244</v>
      </c>
      <c r="U223" s="35">
        <f>VIC!$AA$19</f>
        <v>78573</v>
      </c>
      <c r="V223" s="61">
        <f>QLD!$Z$19</f>
        <v>61688</v>
      </c>
      <c r="W223" s="35">
        <f>QLD!$AA$19</f>
        <v>62997</v>
      </c>
      <c r="X223" s="61">
        <f>SA!$Z$19</f>
        <v>26908</v>
      </c>
      <c r="Y223" s="35">
        <f>SA!$AA$19</f>
        <v>28282</v>
      </c>
      <c r="Z223" s="61">
        <f>WA!$Z$19</f>
        <v>34832</v>
      </c>
      <c r="AA223" s="35">
        <f>WA!$AA$19</f>
        <v>34110</v>
      </c>
      <c r="AB223" s="61">
        <f>TAS!$Z$19</f>
        <v>8309</v>
      </c>
      <c r="AC223" s="35">
        <f>TAS!$AA$19</f>
        <v>8693</v>
      </c>
      <c r="AD223" s="61">
        <f>NT!$Z$19</f>
        <v>2139</v>
      </c>
      <c r="AE223" s="35">
        <f>NT!$AA$19</f>
        <v>1810</v>
      </c>
      <c r="AG223" s="54" t="s">
        <v>18</v>
      </c>
      <c r="AH223" s="61">
        <f>Australia!$Z$19</f>
        <v>320752</v>
      </c>
      <c r="AI223" s="35">
        <f>Australia!$AA$19</f>
        <v>328140</v>
      </c>
      <c r="AJ223" s="61">
        <f>ACT!$Z$19</f>
        <v>6053</v>
      </c>
      <c r="AK223" s="35">
        <f>ACT!$AA$19</f>
        <v>6133</v>
      </c>
      <c r="AL223" s="61">
        <f>NSW!$Z$19</f>
        <v>105579</v>
      </c>
      <c r="AM223" s="35">
        <f>NSW!$AA$19</f>
        <v>107542</v>
      </c>
      <c r="AN223" s="61">
        <f>VIC!$Z$19</f>
        <v>75244</v>
      </c>
      <c r="AO223" s="35">
        <f>VIC!$AA$19</f>
        <v>78573</v>
      </c>
      <c r="AP223" s="61">
        <f>QLD!$Z$19</f>
        <v>61688</v>
      </c>
      <c r="AQ223" s="35">
        <f>QLD!$AA$19</f>
        <v>62997</v>
      </c>
      <c r="AR223" s="61">
        <f>SA!$Z$19</f>
        <v>26908</v>
      </c>
      <c r="AS223" s="35">
        <f>SA!$AA$19</f>
        <v>28282</v>
      </c>
      <c r="AT223" s="61">
        <f>WA!$Z$19</f>
        <v>34832</v>
      </c>
      <c r="AU223" s="35">
        <f>WA!$AA$19</f>
        <v>34110</v>
      </c>
      <c r="AV223" s="61">
        <f>TAS!$Z$19</f>
        <v>8309</v>
      </c>
      <c r="AW223" s="35">
        <f>TAS!$AA$19</f>
        <v>8693</v>
      </c>
      <c r="AX223" s="61">
        <f>NT!$Z$19</f>
        <v>2139</v>
      </c>
      <c r="AY223" s="35">
        <f>NT!$AA$19</f>
        <v>1810</v>
      </c>
    </row>
    <row r="224" spans="1:51">
      <c r="A224" s="44"/>
      <c r="B224" s="10"/>
      <c r="E224" s="45"/>
      <c r="F224" s="10"/>
      <c r="J224" s="10"/>
      <c r="K224" s="15"/>
      <c r="M224" s="54" t="s">
        <v>19</v>
      </c>
      <c r="N224" s="61">
        <f>Australia!$Z$20</f>
        <v>222180</v>
      </c>
      <c r="O224" s="35">
        <f>Australia!$AA$20</f>
        <v>223333</v>
      </c>
      <c r="P224" s="61">
        <f>ACT!$Z$20</f>
        <v>3622</v>
      </c>
      <c r="Q224" s="35">
        <f>ACT!$AA$20</f>
        <v>3672</v>
      </c>
      <c r="R224" s="61">
        <f>NSW!$Z$20</f>
        <v>73521</v>
      </c>
      <c r="S224" s="35">
        <f>NSW!$AA$20</f>
        <v>73117</v>
      </c>
      <c r="T224" s="61">
        <f>VIC!$Z$20</f>
        <v>53394</v>
      </c>
      <c r="U224" s="35">
        <f>VIC!$AA$20</f>
        <v>54044</v>
      </c>
      <c r="V224" s="61">
        <f>QLD!$Z$20</f>
        <v>42595</v>
      </c>
      <c r="W224" s="35">
        <f>QLD!$AA$20</f>
        <v>43605</v>
      </c>
      <c r="X224" s="61">
        <f>SA!$Z$20</f>
        <v>18468</v>
      </c>
      <c r="Y224" s="35">
        <f>SA!$AA$20</f>
        <v>18990</v>
      </c>
      <c r="Z224" s="61">
        <f>WA!$Z$20</f>
        <v>23315</v>
      </c>
      <c r="AA224" s="35">
        <f>WA!$AA$20</f>
        <v>22927</v>
      </c>
      <c r="AB224" s="61">
        <f>TAS!$Z$20</f>
        <v>6092</v>
      </c>
      <c r="AC224" s="35">
        <f>TAS!$AA$20</f>
        <v>6105</v>
      </c>
      <c r="AD224" s="61">
        <f>NT!$Z$20</f>
        <v>1173</v>
      </c>
      <c r="AE224" s="35">
        <f>NT!$AA$20</f>
        <v>873</v>
      </c>
      <c r="AG224" s="54" t="s">
        <v>19</v>
      </c>
      <c r="AH224" s="61">
        <f>Australia!$Z$20</f>
        <v>222180</v>
      </c>
      <c r="AI224" s="35">
        <f>Australia!$AA$20</f>
        <v>223333</v>
      </c>
      <c r="AJ224" s="61">
        <f>ACT!$Z$20</f>
        <v>3622</v>
      </c>
      <c r="AK224" s="35">
        <f>ACT!$AA$20</f>
        <v>3672</v>
      </c>
      <c r="AL224" s="61">
        <f>NSW!$Z$20</f>
        <v>73521</v>
      </c>
      <c r="AM224" s="35">
        <f>NSW!$AA$20</f>
        <v>73117</v>
      </c>
      <c r="AN224" s="61">
        <f>VIC!$Z$20</f>
        <v>53394</v>
      </c>
      <c r="AO224" s="35">
        <f>VIC!$AA$20</f>
        <v>54044</v>
      </c>
      <c r="AP224" s="61">
        <f>QLD!$Z$20</f>
        <v>42595</v>
      </c>
      <c r="AQ224" s="35">
        <f>QLD!$AA$20</f>
        <v>43605</v>
      </c>
      <c r="AR224" s="61">
        <f>SA!$Z$20</f>
        <v>18468</v>
      </c>
      <c r="AS224" s="35">
        <f>SA!$AA$20</f>
        <v>18990</v>
      </c>
      <c r="AT224" s="61">
        <f>WA!$Z$20</f>
        <v>23315</v>
      </c>
      <c r="AU224" s="35">
        <f>WA!$AA$20</f>
        <v>22927</v>
      </c>
      <c r="AV224" s="61">
        <f>TAS!$Z$20</f>
        <v>6092</v>
      </c>
      <c r="AW224" s="35">
        <f>TAS!$AA$20</f>
        <v>6105</v>
      </c>
      <c r="AX224" s="61">
        <f>NT!$Z$20</f>
        <v>1173</v>
      </c>
      <c r="AY224" s="35">
        <f>NT!$AA$20</f>
        <v>873</v>
      </c>
    </row>
    <row r="225" spans="1:51">
      <c r="A225" s="16"/>
      <c r="B225" s="10"/>
      <c r="E225" s="4"/>
      <c r="F225" s="10"/>
      <c r="J225" s="10"/>
      <c r="K225" s="15"/>
      <c r="M225" s="54" t="s">
        <v>20</v>
      </c>
      <c r="N225" s="61">
        <f>Australia!$Z$21</f>
        <v>156780</v>
      </c>
      <c r="O225" s="35">
        <f>Australia!$AA$21</f>
        <v>165605</v>
      </c>
      <c r="P225" s="61">
        <f>ACT!$Z$21</f>
        <v>2251</v>
      </c>
      <c r="Q225" s="35">
        <f>ACT!$AA$21</f>
        <v>2395</v>
      </c>
      <c r="R225" s="61">
        <f>NSW!$Z$21</f>
        <v>52145</v>
      </c>
      <c r="S225" s="35">
        <f>NSW!$AA$21</f>
        <v>54079</v>
      </c>
      <c r="T225" s="61">
        <f>VIC!$Z$21</f>
        <v>38248</v>
      </c>
      <c r="U225" s="35">
        <f>VIC!$AA$21</f>
        <v>41480</v>
      </c>
      <c r="V225" s="61">
        <f>QLD!$Z$21</f>
        <v>29748</v>
      </c>
      <c r="W225" s="35">
        <f>QLD!$AA$21</f>
        <v>31385</v>
      </c>
      <c r="X225" s="61">
        <f>SA!$Z$21</f>
        <v>13472</v>
      </c>
      <c r="Y225" s="35">
        <f>SA!$AA$21</f>
        <v>14329</v>
      </c>
      <c r="Z225" s="61">
        <f>WA!$Z$21</f>
        <v>16210</v>
      </c>
      <c r="AA225" s="35">
        <f>WA!$AA$21</f>
        <v>16858</v>
      </c>
      <c r="AB225" s="61">
        <f>TAS!$Z$21</f>
        <v>4176</v>
      </c>
      <c r="AC225" s="35">
        <f>TAS!$AA$21</f>
        <v>4648</v>
      </c>
      <c r="AD225" s="61">
        <f>NT!$Z$21</f>
        <v>530</v>
      </c>
      <c r="AE225" s="35">
        <f>NT!$AA$21</f>
        <v>431</v>
      </c>
      <c r="AG225" s="54" t="s">
        <v>20</v>
      </c>
      <c r="AH225" s="61">
        <f>Australia!$Z$21</f>
        <v>156780</v>
      </c>
      <c r="AI225" s="35">
        <f>Australia!$AA$21</f>
        <v>165605</v>
      </c>
      <c r="AJ225" s="61">
        <f>ACT!$Z$21</f>
        <v>2251</v>
      </c>
      <c r="AK225" s="35">
        <f>ACT!$AA$21</f>
        <v>2395</v>
      </c>
      <c r="AL225" s="61">
        <f>NSW!$Z$21</f>
        <v>52145</v>
      </c>
      <c r="AM225" s="35">
        <f>NSW!$AA$21</f>
        <v>54079</v>
      </c>
      <c r="AN225" s="61">
        <f>VIC!$Z$21</f>
        <v>38248</v>
      </c>
      <c r="AO225" s="35">
        <f>VIC!$AA$21</f>
        <v>41480</v>
      </c>
      <c r="AP225" s="61">
        <f>QLD!$Z$21</f>
        <v>29748</v>
      </c>
      <c r="AQ225" s="35">
        <f>QLD!$AA$21</f>
        <v>31385</v>
      </c>
      <c r="AR225" s="61">
        <f>SA!$Z$21</f>
        <v>13472</v>
      </c>
      <c r="AS225" s="35">
        <f>SA!$AA$21</f>
        <v>14329</v>
      </c>
      <c r="AT225" s="61">
        <f>WA!$Z$21</f>
        <v>16210</v>
      </c>
      <c r="AU225" s="35">
        <f>WA!$AA$21</f>
        <v>16858</v>
      </c>
      <c r="AV225" s="61">
        <f>TAS!$Z$21</f>
        <v>4176</v>
      </c>
      <c r="AW225" s="35">
        <f>TAS!$AA$21</f>
        <v>4648</v>
      </c>
      <c r="AX225" s="61">
        <f>NT!$Z$21</f>
        <v>530</v>
      </c>
      <c r="AY225" s="35">
        <f>NT!$AA$21</f>
        <v>431</v>
      </c>
    </row>
    <row r="226" spans="1:51">
      <c r="A226" s="16"/>
      <c r="B226" s="10"/>
      <c r="E226" s="4"/>
      <c r="F226" s="10"/>
      <c r="J226" s="10"/>
      <c r="K226" s="15"/>
      <c r="M226" s="54" t="s">
        <v>21</v>
      </c>
      <c r="N226" s="61">
        <f>Australia!$Z$22</f>
        <v>116769</v>
      </c>
      <c r="O226" s="35">
        <f>Australia!$AA$22</f>
        <v>133546</v>
      </c>
      <c r="P226" s="61">
        <f>ACT!$Z$22</f>
        <v>1500</v>
      </c>
      <c r="Q226" s="35">
        <f>ACT!$AA$22</f>
        <v>1681</v>
      </c>
      <c r="R226" s="61">
        <f>NSW!$Z$22</f>
        <v>38178</v>
      </c>
      <c r="S226" s="35">
        <f>NSW!$AA$22</f>
        <v>42884</v>
      </c>
      <c r="T226" s="61">
        <f>VIC!$Z$22</f>
        <v>30094</v>
      </c>
      <c r="U226" s="35">
        <f>VIC!$AA$22</f>
        <v>35189</v>
      </c>
      <c r="V226" s="61">
        <f>QLD!$Z$22</f>
        <v>21532</v>
      </c>
      <c r="W226" s="35">
        <f>QLD!$AA$22</f>
        <v>24722</v>
      </c>
      <c r="X226" s="61">
        <f>SA!$Z$22</f>
        <v>10406</v>
      </c>
      <c r="Y226" s="35">
        <f>SA!$AA$22</f>
        <v>12231</v>
      </c>
      <c r="Z226" s="61">
        <f>WA!$Z$22</f>
        <v>11486</v>
      </c>
      <c r="AA226" s="35">
        <f>WA!$AA$22</f>
        <v>12922</v>
      </c>
      <c r="AB226" s="61">
        <f>TAS!$Z$22</f>
        <v>3334</v>
      </c>
      <c r="AC226" s="35">
        <f>TAS!$AA$22</f>
        <v>3677</v>
      </c>
      <c r="AD226" s="61">
        <f>NT!$Z$22</f>
        <v>239</v>
      </c>
      <c r="AE226" s="35">
        <f>NT!$AA$22</f>
        <v>240</v>
      </c>
      <c r="AG226" s="54" t="s">
        <v>21</v>
      </c>
      <c r="AH226" s="61">
        <f>Australia!$Z$22</f>
        <v>116769</v>
      </c>
      <c r="AI226" s="35">
        <f>Australia!$AA$22</f>
        <v>133546</v>
      </c>
      <c r="AJ226" s="61">
        <f>ACT!$Z$22</f>
        <v>1500</v>
      </c>
      <c r="AK226" s="35">
        <f>ACT!$AA$22</f>
        <v>1681</v>
      </c>
      <c r="AL226" s="61">
        <f>NSW!$Z$22</f>
        <v>38178</v>
      </c>
      <c r="AM226" s="35">
        <f>NSW!$AA$22</f>
        <v>42884</v>
      </c>
      <c r="AN226" s="61">
        <f>VIC!$Z$22</f>
        <v>30094</v>
      </c>
      <c r="AO226" s="35">
        <f>VIC!$AA$22</f>
        <v>35189</v>
      </c>
      <c r="AP226" s="61">
        <f>QLD!$Z$22</f>
        <v>21532</v>
      </c>
      <c r="AQ226" s="35">
        <f>QLD!$AA$22</f>
        <v>24722</v>
      </c>
      <c r="AR226" s="61">
        <f>SA!$Z$22</f>
        <v>10406</v>
      </c>
      <c r="AS226" s="35">
        <f>SA!$AA$22</f>
        <v>12231</v>
      </c>
      <c r="AT226" s="61">
        <f>WA!$Z$22</f>
        <v>11486</v>
      </c>
      <c r="AU226" s="35">
        <f>WA!$AA$22</f>
        <v>12922</v>
      </c>
      <c r="AV226" s="61">
        <f>TAS!$Z$22</f>
        <v>3334</v>
      </c>
      <c r="AW226" s="35">
        <f>TAS!$AA$22</f>
        <v>3677</v>
      </c>
      <c r="AX226" s="61">
        <f>NT!$Z$22</f>
        <v>239</v>
      </c>
      <c r="AY226" s="35">
        <f>NT!$AA$22</f>
        <v>240</v>
      </c>
    </row>
    <row r="227" spans="1:51">
      <c r="A227" s="16"/>
      <c r="B227" s="10"/>
      <c r="E227" s="4"/>
      <c r="F227" s="10"/>
      <c r="J227" s="10"/>
      <c r="K227" s="15"/>
      <c r="M227" s="54" t="s">
        <v>29</v>
      </c>
      <c r="N227" s="61">
        <f>Australia!$Z$23</f>
        <v>74147</v>
      </c>
      <c r="O227" s="35">
        <f>Australia!$AA$23</f>
        <v>102395</v>
      </c>
      <c r="P227" s="61">
        <f>ACT!$Z$23</f>
        <v>964</v>
      </c>
      <c r="Q227" s="35">
        <f>ACT!$AA$23</f>
        <v>1305</v>
      </c>
      <c r="R227" s="61">
        <f>NSW!$Z$23</f>
        <v>24446</v>
      </c>
      <c r="S227" s="35">
        <f>NSW!$AA$23</f>
        <v>32435</v>
      </c>
      <c r="T227" s="61">
        <f>VIC!$Z$23</f>
        <v>19773</v>
      </c>
      <c r="U227" s="35">
        <f>VIC!$AA$23</f>
        <v>27982</v>
      </c>
      <c r="V227" s="61">
        <f>QLD!$Z$23</f>
        <v>13197</v>
      </c>
      <c r="W227" s="35">
        <f>QLD!$AA$23</f>
        <v>18443</v>
      </c>
      <c r="X227" s="61">
        <f>SA!$Z$23</f>
        <v>6963</v>
      </c>
      <c r="Y227" s="35">
        <f>SA!$AA$23</f>
        <v>10179</v>
      </c>
      <c r="Z227" s="61">
        <f>WA!$Z$23</f>
        <v>6843</v>
      </c>
      <c r="AA227" s="35">
        <f>WA!$AA$23</f>
        <v>9255</v>
      </c>
      <c r="AB227" s="61">
        <f>TAS!$Z$23</f>
        <v>1842</v>
      </c>
      <c r="AC227" s="35">
        <f>TAS!$AA$23</f>
        <v>2669</v>
      </c>
      <c r="AD227" s="61">
        <f>NT!$Z$23</f>
        <v>119</v>
      </c>
      <c r="AE227" s="35">
        <f>NT!$AA$23</f>
        <v>127</v>
      </c>
      <c r="AG227" s="54" t="s">
        <v>29</v>
      </c>
      <c r="AH227" s="61">
        <f>Australia!$Z$23</f>
        <v>74147</v>
      </c>
      <c r="AI227" s="35">
        <f>Australia!$AA$23</f>
        <v>102395</v>
      </c>
      <c r="AJ227" s="61">
        <f>ACT!$Z$23</f>
        <v>964</v>
      </c>
      <c r="AK227" s="35">
        <f>ACT!$AA$23</f>
        <v>1305</v>
      </c>
      <c r="AL227" s="61">
        <f>NSW!$Z$23</f>
        <v>24446</v>
      </c>
      <c r="AM227" s="35">
        <f>NSW!$AA$23</f>
        <v>32435</v>
      </c>
      <c r="AN227" s="61">
        <f>VIC!$Z$23</f>
        <v>19773</v>
      </c>
      <c r="AO227" s="35">
        <f>VIC!$AA$23</f>
        <v>27982</v>
      </c>
      <c r="AP227" s="61">
        <f>QLD!$Z$23</f>
        <v>13197</v>
      </c>
      <c r="AQ227" s="35">
        <f>QLD!$AA$23</f>
        <v>18443</v>
      </c>
      <c r="AR227" s="61">
        <f>SA!$Z$23</f>
        <v>6963</v>
      </c>
      <c r="AS227" s="35">
        <f>SA!$AA$23</f>
        <v>10179</v>
      </c>
      <c r="AT227" s="61">
        <f>WA!$Z$23</f>
        <v>6843</v>
      </c>
      <c r="AU227" s="35">
        <f>WA!$AA$23</f>
        <v>9255</v>
      </c>
      <c r="AV227" s="61">
        <f>TAS!$Z$23</f>
        <v>1842</v>
      </c>
      <c r="AW227" s="35">
        <f>TAS!$AA$23</f>
        <v>2669</v>
      </c>
      <c r="AX227" s="61">
        <f>NT!$Z$23</f>
        <v>119</v>
      </c>
      <c r="AY227" s="35">
        <f>NT!$AA$23</f>
        <v>127</v>
      </c>
    </row>
    <row r="228" spans="1:51" ht="16.5" customHeight="1">
      <c r="A228" s="16"/>
      <c r="B228" s="10"/>
      <c r="E228" s="4"/>
      <c r="F228" s="10"/>
      <c r="J228" s="10"/>
      <c r="K228" s="15"/>
      <c r="M228" s="54" t="s">
        <v>30</v>
      </c>
      <c r="N228" s="61">
        <f>Australia!$Z$24</f>
        <v>23912</v>
      </c>
      <c r="O228" s="35">
        <f>Australia!$AA$24</f>
        <v>58045</v>
      </c>
      <c r="P228" s="61">
        <f>ACT!$Z$24</f>
        <v>261</v>
      </c>
      <c r="Q228" s="35">
        <f>ACT!$AA$24</f>
        <v>711</v>
      </c>
      <c r="R228" s="61">
        <f>NSW!$Z$24</f>
        <v>7694</v>
      </c>
      <c r="S228" s="35">
        <f>NSW!$AA$24</f>
        <v>18049</v>
      </c>
      <c r="T228" s="61">
        <f>VIC!$Z$24</f>
        <v>6721</v>
      </c>
      <c r="U228" s="35">
        <f>VIC!$AA$24</f>
        <v>16168</v>
      </c>
      <c r="V228" s="61">
        <f>QLD!$Z$24</f>
        <v>4045</v>
      </c>
      <c r="W228" s="35">
        <f>QLD!$AA$24</f>
        <v>10438</v>
      </c>
      <c r="X228" s="61">
        <f>SA!$Z$24</f>
        <v>2407</v>
      </c>
      <c r="Y228" s="35">
        <f>SA!$AA$24</f>
        <v>6105</v>
      </c>
      <c r="Z228" s="61">
        <f>WA!$Z$24</f>
        <v>2237</v>
      </c>
      <c r="AA228" s="35">
        <f>WA!$AA$24</f>
        <v>5038</v>
      </c>
      <c r="AB228" s="61">
        <f>TAS!$Z$24</f>
        <v>525</v>
      </c>
      <c r="AC228" s="35">
        <f>TAS!$AA$24</f>
        <v>1483</v>
      </c>
      <c r="AD228" s="61">
        <f>NT!$Z$24</f>
        <v>22</v>
      </c>
      <c r="AE228" s="35">
        <f>NT!$AA$24</f>
        <v>53</v>
      </c>
      <c r="AG228" s="54" t="s">
        <v>30</v>
      </c>
      <c r="AH228" s="61">
        <f>Australia!$Z$24</f>
        <v>23912</v>
      </c>
      <c r="AI228" s="35">
        <f>Australia!$AA$24</f>
        <v>58045</v>
      </c>
      <c r="AJ228" s="61">
        <f>ACT!$Z$24</f>
        <v>261</v>
      </c>
      <c r="AK228" s="35">
        <f>ACT!$AA$24</f>
        <v>711</v>
      </c>
      <c r="AL228" s="61">
        <f>NSW!$Z$24</f>
        <v>7694</v>
      </c>
      <c r="AM228" s="35">
        <f>NSW!$AA$24</f>
        <v>18049</v>
      </c>
      <c r="AN228" s="61">
        <f>VIC!$Z$24</f>
        <v>6721</v>
      </c>
      <c r="AO228" s="35">
        <f>VIC!$AA$24</f>
        <v>16168</v>
      </c>
      <c r="AP228" s="61">
        <f>QLD!$Z$24</f>
        <v>4045</v>
      </c>
      <c r="AQ228" s="35">
        <f>QLD!$AA$24</f>
        <v>10438</v>
      </c>
      <c r="AR228" s="61">
        <f>SA!$Z$24</f>
        <v>2407</v>
      </c>
      <c r="AS228" s="35">
        <f>SA!$AA$24</f>
        <v>6105</v>
      </c>
      <c r="AT228" s="61">
        <f>WA!$Z$24</f>
        <v>2237</v>
      </c>
      <c r="AU228" s="35">
        <f>WA!$AA$24</f>
        <v>5038</v>
      </c>
      <c r="AV228" s="61">
        <f>TAS!$Z$24</f>
        <v>525</v>
      </c>
      <c r="AW228" s="35">
        <f>TAS!$AA$24</f>
        <v>1483</v>
      </c>
      <c r="AX228" s="61">
        <f>NT!$Z$24</f>
        <v>22</v>
      </c>
      <c r="AY228" s="35">
        <f>NT!$AA$24</f>
        <v>53</v>
      </c>
    </row>
    <row r="229" spans="1:51">
      <c r="A229" s="16"/>
      <c r="B229" s="10"/>
      <c r="E229" s="4"/>
      <c r="F229" s="10"/>
      <c r="J229" s="10"/>
      <c r="K229" s="15"/>
      <c r="M229" s="54" t="s">
        <v>22</v>
      </c>
      <c r="N229" s="61">
        <f>Australia!$Z$25</f>
        <v>7598</v>
      </c>
      <c r="O229" s="35">
        <f>Australia!$AA$25</f>
        <v>23305</v>
      </c>
      <c r="P229" s="61">
        <f>ACT!$Z$25</f>
        <v>71</v>
      </c>
      <c r="Q229" s="35">
        <f>ACT!$AA$25</f>
        <v>271</v>
      </c>
      <c r="R229" s="61">
        <f>NSW!$Z$25</f>
        <v>2383</v>
      </c>
      <c r="S229" s="35">
        <f>NSW!$AA$25</f>
        <v>7065</v>
      </c>
      <c r="T229" s="61">
        <f>VIC!$Z$25</f>
        <v>2229</v>
      </c>
      <c r="U229" s="35">
        <f>VIC!$AA$25</f>
        <v>6666</v>
      </c>
      <c r="V229" s="61">
        <f>QLD!$Z$25</f>
        <v>1312</v>
      </c>
      <c r="W229" s="35">
        <f>QLD!$AA$25</f>
        <v>4320</v>
      </c>
      <c r="X229" s="61">
        <f>SA!$Z$25</f>
        <v>749</v>
      </c>
      <c r="Y229" s="35">
        <f>SA!$AA$25</f>
        <v>2435</v>
      </c>
      <c r="Z229" s="61">
        <f>WA!$Z$25</f>
        <v>687</v>
      </c>
      <c r="AA229" s="35">
        <f>WA!$AA$25</f>
        <v>1935</v>
      </c>
      <c r="AB229" s="61">
        <f>TAS!$Z$25</f>
        <v>156</v>
      </c>
      <c r="AC229" s="35">
        <f>TAS!$AA$25</f>
        <v>595</v>
      </c>
      <c r="AD229" s="61">
        <f>NT!$Z$25</f>
        <v>11</v>
      </c>
      <c r="AE229" s="35">
        <f>NT!$AA$25</f>
        <v>18</v>
      </c>
      <c r="AG229" s="54" t="s">
        <v>22</v>
      </c>
      <c r="AH229" s="61">
        <f>Australia!$Z$25</f>
        <v>7598</v>
      </c>
      <c r="AI229" s="35">
        <f>Australia!$AA$25</f>
        <v>23305</v>
      </c>
      <c r="AJ229" s="61">
        <f>ACT!$Z$25</f>
        <v>71</v>
      </c>
      <c r="AK229" s="35">
        <f>ACT!$AA$25</f>
        <v>271</v>
      </c>
      <c r="AL229" s="61">
        <f>NSW!$Z$25</f>
        <v>2383</v>
      </c>
      <c r="AM229" s="35">
        <f>NSW!$AA$25</f>
        <v>7065</v>
      </c>
      <c r="AN229" s="61">
        <f>VIC!$Z$25</f>
        <v>2229</v>
      </c>
      <c r="AO229" s="35">
        <f>VIC!$AA$25</f>
        <v>6666</v>
      </c>
      <c r="AP229" s="61">
        <f>QLD!$Z$25</f>
        <v>1312</v>
      </c>
      <c r="AQ229" s="35">
        <f>QLD!$AA$25</f>
        <v>4320</v>
      </c>
      <c r="AR229" s="61">
        <f>SA!$Z$25</f>
        <v>749</v>
      </c>
      <c r="AS229" s="35">
        <f>SA!$AA$25</f>
        <v>2435</v>
      </c>
      <c r="AT229" s="61">
        <f>WA!$Z$25</f>
        <v>687</v>
      </c>
      <c r="AU229" s="35">
        <f>WA!$AA$25</f>
        <v>1935</v>
      </c>
      <c r="AV229" s="61">
        <f>TAS!$Z$25</f>
        <v>156</v>
      </c>
      <c r="AW229" s="35">
        <f>TAS!$AA$25</f>
        <v>595</v>
      </c>
      <c r="AX229" s="61">
        <f>NT!$Z$25</f>
        <v>11</v>
      </c>
      <c r="AY229" s="35">
        <f>NT!$AA$25</f>
        <v>18</v>
      </c>
    </row>
    <row r="230" spans="1:51">
      <c r="A230" s="16"/>
      <c r="B230" s="10"/>
      <c r="E230" s="4"/>
      <c r="F230" s="10"/>
      <c r="J230" s="10"/>
      <c r="K230" s="15"/>
      <c r="M230" s="55" t="s">
        <v>23</v>
      </c>
      <c r="N230" s="62">
        <f>Australia!$Z$26</f>
        <v>1695</v>
      </c>
      <c r="O230" s="56">
        <f>Australia!$AA$26</f>
        <v>6808</v>
      </c>
      <c r="P230" s="62">
        <f>ACT!$Z$26</f>
        <v>15</v>
      </c>
      <c r="Q230" s="56">
        <f>ACT!$AA$26</f>
        <v>59</v>
      </c>
      <c r="R230" s="62">
        <f>NSW!$Z$26</f>
        <v>505</v>
      </c>
      <c r="S230" s="56">
        <f>NSW!$AA$26</f>
        <v>2009</v>
      </c>
      <c r="T230" s="62">
        <f>VIC!$Z$26</f>
        <v>524</v>
      </c>
      <c r="U230" s="56">
        <f>VIC!$AA$26</f>
        <v>1997</v>
      </c>
      <c r="V230" s="62">
        <f>QLD!$Z$26</f>
        <v>317</v>
      </c>
      <c r="W230" s="56">
        <f>QLD!$AA$26</f>
        <v>1253</v>
      </c>
      <c r="X230" s="62">
        <f>SA!$Z$26</f>
        <v>149</v>
      </c>
      <c r="Y230" s="56">
        <f>SA!$AA$26</f>
        <v>733</v>
      </c>
      <c r="Z230" s="62">
        <f>WA!$Z$26</f>
        <v>145</v>
      </c>
      <c r="AA230" s="56">
        <f>WA!$AA$26</f>
        <v>603</v>
      </c>
      <c r="AB230" s="62">
        <f>TAS!$Z$26</f>
        <v>39</v>
      </c>
      <c r="AC230" s="56">
        <f>TAS!$AA$26</f>
        <v>148</v>
      </c>
      <c r="AD230" s="62">
        <f>NT!$Z$26</f>
        <v>1</v>
      </c>
      <c r="AE230" s="56">
        <f>NT!$AA$26</f>
        <v>6</v>
      </c>
      <c r="AG230" s="55" t="s">
        <v>23</v>
      </c>
      <c r="AH230" s="62">
        <f>Australia!$Z$26</f>
        <v>1695</v>
      </c>
      <c r="AI230" s="56">
        <f>Australia!$AA$26</f>
        <v>6808</v>
      </c>
      <c r="AJ230" s="62">
        <f>ACT!$Z$26</f>
        <v>15</v>
      </c>
      <c r="AK230" s="56">
        <f>ACT!$AA$26</f>
        <v>59</v>
      </c>
      <c r="AL230" s="62">
        <f>NSW!$Z$26</f>
        <v>505</v>
      </c>
      <c r="AM230" s="56">
        <f>NSW!$AA$26</f>
        <v>2009</v>
      </c>
      <c r="AN230" s="62">
        <f>VIC!$Z$26</f>
        <v>524</v>
      </c>
      <c r="AO230" s="56">
        <f>VIC!$AA$26</f>
        <v>1997</v>
      </c>
      <c r="AP230" s="62">
        <f>QLD!$Z$26</f>
        <v>317</v>
      </c>
      <c r="AQ230" s="56">
        <f>QLD!$AA$26</f>
        <v>1253</v>
      </c>
      <c r="AR230" s="62">
        <f>SA!$Z$26</f>
        <v>149</v>
      </c>
      <c r="AS230" s="56">
        <f>SA!$AA$26</f>
        <v>733</v>
      </c>
      <c r="AT230" s="62">
        <f>WA!$Z$26</f>
        <v>145</v>
      </c>
      <c r="AU230" s="56">
        <f>WA!$AA$26</f>
        <v>603</v>
      </c>
      <c r="AV230" s="62">
        <f>TAS!$Z$26</f>
        <v>39</v>
      </c>
      <c r="AW230" s="56">
        <f>TAS!$AA$26</f>
        <v>148</v>
      </c>
      <c r="AX230" s="62">
        <f>NT!$Z$26</f>
        <v>1</v>
      </c>
      <c r="AY230" s="56">
        <f>NT!$AA$26</f>
        <v>6</v>
      </c>
    </row>
    <row r="231" spans="1:51">
      <c r="A231" s="16"/>
      <c r="B231" s="10"/>
      <c r="E231" s="4"/>
      <c r="F231" s="10"/>
      <c r="J231" s="10"/>
      <c r="K231" s="15"/>
      <c r="M231" s="47">
        <v>38686</v>
      </c>
      <c r="N231" s="47"/>
      <c r="O231" s="47"/>
      <c r="P231" s="47"/>
      <c r="Q231" s="10"/>
      <c r="R231" s="10"/>
      <c r="S231" s="10"/>
      <c r="T231" s="10"/>
      <c r="U231" s="10"/>
      <c r="V231" s="10"/>
      <c r="W231" s="10"/>
      <c r="X231" s="47">
        <v>38686</v>
      </c>
      <c r="Y231" s="10"/>
      <c r="Z231" s="10"/>
      <c r="AA231" s="10"/>
      <c r="AB231" s="10"/>
      <c r="AC231" s="10"/>
      <c r="AD231" s="10"/>
      <c r="AE231" s="10"/>
      <c r="AG231" s="47">
        <v>38686</v>
      </c>
      <c r="AH231" s="47"/>
      <c r="AI231" s="47"/>
      <c r="AJ231" s="47"/>
      <c r="AK231" s="10"/>
      <c r="AL231" s="10"/>
      <c r="AM231" s="10"/>
      <c r="AN231" s="10"/>
      <c r="AO231" s="10"/>
      <c r="AP231" s="10"/>
      <c r="AQ231" s="10"/>
      <c r="AR231" s="47">
        <v>38686</v>
      </c>
      <c r="AS231" s="10"/>
      <c r="AT231" s="10"/>
      <c r="AU231" s="10"/>
      <c r="AV231" s="10"/>
      <c r="AW231" s="10"/>
      <c r="AX231" s="10"/>
      <c r="AY231" s="10"/>
    </row>
    <row r="232" spans="1:51" ht="12.75" customHeight="1">
      <c r="A232" s="43" t="s">
        <v>4</v>
      </c>
      <c r="B232" s="10"/>
      <c r="E232" s="9" t="s">
        <v>4</v>
      </c>
      <c r="F232" s="10"/>
      <c r="J232" s="10"/>
      <c r="K232" s="15"/>
      <c r="M232" s="344" t="s">
        <v>0</v>
      </c>
      <c r="N232" s="346" t="s">
        <v>40</v>
      </c>
      <c r="O232" s="347"/>
      <c r="P232" s="346" t="s">
        <v>3</v>
      </c>
      <c r="Q232" s="347"/>
      <c r="R232" s="346" t="s">
        <v>31</v>
      </c>
      <c r="S232" s="347"/>
      <c r="T232" s="346" t="s">
        <v>32</v>
      </c>
      <c r="U232" s="347"/>
      <c r="V232" s="346" t="s">
        <v>33</v>
      </c>
      <c r="W232" s="347"/>
      <c r="X232" s="346" t="s">
        <v>34</v>
      </c>
      <c r="Y232" s="347"/>
      <c r="Z232" s="346" t="s">
        <v>35</v>
      </c>
      <c r="AA232" s="347"/>
      <c r="AB232" s="346" t="s">
        <v>36</v>
      </c>
      <c r="AC232" s="347"/>
      <c r="AD232" s="346" t="s">
        <v>37</v>
      </c>
      <c r="AE232" s="347"/>
      <c r="AG232" s="344" t="s">
        <v>0</v>
      </c>
      <c r="AH232" s="346" t="s">
        <v>40</v>
      </c>
      <c r="AI232" s="347"/>
      <c r="AJ232" s="346" t="s">
        <v>3</v>
      </c>
      <c r="AK232" s="347"/>
      <c r="AL232" s="346" t="s">
        <v>31</v>
      </c>
      <c r="AM232" s="347"/>
      <c r="AN232" s="346" t="s">
        <v>32</v>
      </c>
      <c r="AO232" s="347"/>
      <c r="AP232" s="346" t="s">
        <v>33</v>
      </c>
      <c r="AQ232" s="347"/>
      <c r="AR232" s="346" t="s">
        <v>34</v>
      </c>
      <c r="AS232" s="347"/>
      <c r="AT232" s="346" t="s">
        <v>35</v>
      </c>
      <c r="AU232" s="347"/>
      <c r="AV232" s="346" t="s">
        <v>36</v>
      </c>
      <c r="AW232" s="347"/>
      <c r="AX232" s="346" t="s">
        <v>37</v>
      </c>
      <c r="AY232" s="347"/>
    </row>
    <row r="233" spans="1:51">
      <c r="A233" s="16"/>
      <c r="B233" s="10"/>
      <c r="E233" s="4"/>
      <c r="F233" s="10"/>
      <c r="J233" s="10"/>
      <c r="K233" s="15"/>
      <c r="M233" s="345"/>
      <c r="N233" s="58" t="s">
        <v>26</v>
      </c>
      <c r="O233" s="59" t="s">
        <v>27</v>
      </c>
      <c r="P233" s="58" t="s">
        <v>26</v>
      </c>
      <c r="Q233" s="59" t="s">
        <v>27</v>
      </c>
      <c r="R233" s="58" t="s">
        <v>26</v>
      </c>
      <c r="S233" s="59" t="s">
        <v>27</v>
      </c>
      <c r="T233" s="58" t="s">
        <v>26</v>
      </c>
      <c r="U233" s="59" t="s">
        <v>27</v>
      </c>
      <c r="V233" s="58" t="s">
        <v>26</v>
      </c>
      <c r="W233" s="59" t="s">
        <v>27</v>
      </c>
      <c r="X233" s="58" t="s">
        <v>26</v>
      </c>
      <c r="Y233" s="59" t="s">
        <v>27</v>
      </c>
      <c r="Z233" s="58" t="s">
        <v>26</v>
      </c>
      <c r="AA233" s="59" t="s">
        <v>27</v>
      </c>
      <c r="AB233" s="58" t="s">
        <v>26</v>
      </c>
      <c r="AC233" s="59" t="s">
        <v>27</v>
      </c>
      <c r="AD233" s="58" t="s">
        <v>26</v>
      </c>
      <c r="AE233" s="59" t="s">
        <v>27</v>
      </c>
      <c r="AG233" s="345"/>
      <c r="AH233" s="58" t="s">
        <v>26</v>
      </c>
      <c r="AI233" s="59" t="s">
        <v>27</v>
      </c>
      <c r="AJ233" s="58" t="s">
        <v>26</v>
      </c>
      <c r="AK233" s="59" t="s">
        <v>27</v>
      </c>
      <c r="AL233" s="58" t="s">
        <v>26</v>
      </c>
      <c r="AM233" s="59" t="s">
        <v>27</v>
      </c>
      <c r="AN233" s="58" t="s">
        <v>26</v>
      </c>
      <c r="AO233" s="59" t="s">
        <v>27</v>
      </c>
      <c r="AP233" s="58" t="s">
        <v>26</v>
      </c>
      <c r="AQ233" s="59" t="s">
        <v>27</v>
      </c>
      <c r="AR233" s="58" t="s">
        <v>26</v>
      </c>
      <c r="AS233" s="59" t="s">
        <v>27</v>
      </c>
      <c r="AT233" s="58" t="s">
        <v>26</v>
      </c>
      <c r="AU233" s="59" t="s">
        <v>27</v>
      </c>
      <c r="AV233" s="58" t="s">
        <v>26</v>
      </c>
      <c r="AW233" s="59" t="s">
        <v>27</v>
      </c>
      <c r="AX233" s="58" t="s">
        <v>26</v>
      </c>
      <c r="AY233" s="59" t="s">
        <v>27</v>
      </c>
    </row>
    <row r="234" spans="1:51">
      <c r="A234" s="16"/>
      <c r="B234" s="10"/>
      <c r="E234" s="4"/>
      <c r="F234" s="10"/>
      <c r="J234" s="10"/>
      <c r="K234" s="15"/>
      <c r="M234" s="54" t="s">
        <v>6</v>
      </c>
      <c r="N234" s="61">
        <f>Australia!$AC$7</f>
        <v>295491</v>
      </c>
      <c r="O234" s="35">
        <f>Australia!$AD$7</f>
        <v>278685</v>
      </c>
      <c r="P234" s="61">
        <f>ACT!$AC$7</f>
        <v>6070</v>
      </c>
      <c r="Q234" s="35">
        <f>ACT!$AD$7</f>
        <v>5696</v>
      </c>
      <c r="R234" s="61">
        <f>NSW!$AC$7</f>
        <v>99012</v>
      </c>
      <c r="S234" s="35">
        <f>NSW!$AD$7</f>
        <v>93060</v>
      </c>
      <c r="T234" s="61">
        <f>VIC!$AC$7</f>
        <v>70031</v>
      </c>
      <c r="U234" s="35">
        <f>VIC!$AD$7</f>
        <v>66007</v>
      </c>
      <c r="V234" s="61">
        <f>QLD!$AC$7</f>
        <v>58025</v>
      </c>
      <c r="W234" s="35">
        <f>QLD!$AD$7</f>
        <v>54458</v>
      </c>
      <c r="X234" s="61">
        <f>SA!$AC$7</f>
        <v>18752</v>
      </c>
      <c r="Y234" s="35">
        <f>SA!$AD$7</f>
        <v>18192</v>
      </c>
      <c r="Z234" s="61">
        <f>WA!$AC$7</f>
        <v>35660</v>
      </c>
      <c r="AA234" s="35">
        <f>WA!$AD$7</f>
        <v>33578</v>
      </c>
      <c r="AB234" s="61">
        <f>TAS!$AC$7</f>
        <v>5121</v>
      </c>
      <c r="AC234" s="35">
        <f>TAS!$AD$7</f>
        <v>4976</v>
      </c>
      <c r="AD234" s="61">
        <f>NT!$AC$7</f>
        <v>2820</v>
      </c>
      <c r="AE234" s="35">
        <f>NT!$AD$7</f>
        <v>2718</v>
      </c>
      <c r="AG234" s="54" t="s">
        <v>6</v>
      </c>
      <c r="AH234" s="61">
        <f>Australia!$AC$7</f>
        <v>295491</v>
      </c>
      <c r="AI234" s="35">
        <f>Australia!$AD$7</f>
        <v>278685</v>
      </c>
      <c r="AJ234" s="61">
        <f>ACT!$AC$7</f>
        <v>6070</v>
      </c>
      <c r="AK234" s="35">
        <f>ACT!$AD$7</f>
        <v>5696</v>
      </c>
      <c r="AL234" s="61">
        <f>NSW!$AC$7</f>
        <v>99012</v>
      </c>
      <c r="AM234" s="35">
        <f>NSW!$AD$7</f>
        <v>93060</v>
      </c>
      <c r="AN234" s="61">
        <f>VIC!$AC$7</f>
        <v>70031</v>
      </c>
      <c r="AO234" s="35">
        <f>VIC!$AD$7</f>
        <v>66007</v>
      </c>
      <c r="AP234" s="61">
        <f>QLD!$AC$7</f>
        <v>58025</v>
      </c>
      <c r="AQ234" s="35">
        <f>QLD!$AD$7</f>
        <v>54458</v>
      </c>
      <c r="AR234" s="61">
        <f>SA!$AC$7</f>
        <v>18752</v>
      </c>
      <c r="AS234" s="35">
        <f>SA!$AD$7</f>
        <v>18192</v>
      </c>
      <c r="AT234" s="61">
        <f>WA!$AC$7</f>
        <v>35660</v>
      </c>
      <c r="AU234" s="35">
        <f>WA!$AD$7</f>
        <v>33578</v>
      </c>
      <c r="AV234" s="61">
        <f>TAS!$AC$7</f>
        <v>5121</v>
      </c>
      <c r="AW234" s="35">
        <f>TAS!$AD$7</f>
        <v>4976</v>
      </c>
      <c r="AX234" s="61">
        <f>NT!$AC$7</f>
        <v>2820</v>
      </c>
      <c r="AY234" s="35">
        <f>NT!$AD$7</f>
        <v>2718</v>
      </c>
    </row>
    <row r="235" spans="1:51">
      <c r="A235" s="43" t="s">
        <v>4</v>
      </c>
      <c r="B235" s="10"/>
      <c r="J235" s="10"/>
      <c r="K235" s="15"/>
      <c r="M235" s="54" t="s">
        <v>7</v>
      </c>
      <c r="N235" s="61">
        <f>Australia!$AC$8</f>
        <v>296881</v>
      </c>
      <c r="O235" s="35">
        <f>Australia!$AD$8</f>
        <v>279568</v>
      </c>
      <c r="P235" s="61">
        <f>ACT!$AC$8</f>
        <v>5879</v>
      </c>
      <c r="Q235" s="35">
        <f>ACT!$AD$8</f>
        <v>5619</v>
      </c>
      <c r="R235" s="61">
        <f>NSW!$AC$8</f>
        <v>100148</v>
      </c>
      <c r="S235" s="35">
        <f>NSW!$AD$8</f>
        <v>93632</v>
      </c>
      <c r="T235" s="61">
        <f>VIC!$AC$8</f>
        <v>68551</v>
      </c>
      <c r="U235" s="35">
        <f>VIC!$AD$8</f>
        <v>65102</v>
      </c>
      <c r="V235" s="61">
        <f>QLD!$AC$8</f>
        <v>59774</v>
      </c>
      <c r="W235" s="35">
        <f>QLD!$AD$8</f>
        <v>56157</v>
      </c>
      <c r="X235" s="61">
        <f>SA!$AC$8</f>
        <v>19057</v>
      </c>
      <c r="Y235" s="35">
        <f>SA!$AD$8</f>
        <v>17938</v>
      </c>
      <c r="Z235" s="61">
        <f>WA!$AC$8</f>
        <v>34920</v>
      </c>
      <c r="AA235" s="35">
        <f>WA!$AD$8</f>
        <v>33130</v>
      </c>
      <c r="AB235" s="61">
        <f>TAS!$AC$8</f>
        <v>5802</v>
      </c>
      <c r="AC235" s="35">
        <f>TAS!$AD$8</f>
        <v>5287</v>
      </c>
      <c r="AD235" s="61">
        <f>NT!$AC$8</f>
        <v>2750</v>
      </c>
      <c r="AE235" s="35">
        <f>NT!$AD$8</f>
        <v>2703</v>
      </c>
      <c r="AG235" s="54" t="s">
        <v>7</v>
      </c>
      <c r="AH235" s="61">
        <f>Australia!$AC$8</f>
        <v>296881</v>
      </c>
      <c r="AI235" s="35">
        <f>Australia!$AD$8</f>
        <v>279568</v>
      </c>
      <c r="AJ235" s="61">
        <f>ACT!$AC$8</f>
        <v>5879</v>
      </c>
      <c r="AK235" s="35">
        <f>ACT!$AD$8</f>
        <v>5619</v>
      </c>
      <c r="AL235" s="61">
        <f>NSW!$AC$8</f>
        <v>100148</v>
      </c>
      <c r="AM235" s="35">
        <f>NSW!$AD$8</f>
        <v>93632</v>
      </c>
      <c r="AN235" s="61">
        <f>VIC!$AC$8</f>
        <v>68551</v>
      </c>
      <c r="AO235" s="35">
        <f>VIC!$AD$8</f>
        <v>65102</v>
      </c>
      <c r="AP235" s="61">
        <f>QLD!$AC$8</f>
        <v>59774</v>
      </c>
      <c r="AQ235" s="35">
        <f>QLD!$AD$8</f>
        <v>56157</v>
      </c>
      <c r="AR235" s="61">
        <f>SA!$AC$8</f>
        <v>19057</v>
      </c>
      <c r="AS235" s="35">
        <f>SA!$AD$8</f>
        <v>17938</v>
      </c>
      <c r="AT235" s="61">
        <f>WA!$AC$8</f>
        <v>34920</v>
      </c>
      <c r="AU235" s="35">
        <f>WA!$AD$8</f>
        <v>33130</v>
      </c>
      <c r="AV235" s="61">
        <f>TAS!$AC$8</f>
        <v>5802</v>
      </c>
      <c r="AW235" s="35">
        <f>TAS!$AD$8</f>
        <v>5287</v>
      </c>
      <c r="AX235" s="61">
        <f>NT!$AC$8</f>
        <v>2750</v>
      </c>
      <c r="AY235" s="35">
        <f>NT!$AD$8</f>
        <v>2703</v>
      </c>
    </row>
    <row r="236" spans="1:51">
      <c r="A236" s="16"/>
      <c r="B236" s="10"/>
      <c r="J236" s="10"/>
      <c r="K236" s="15"/>
      <c r="M236" s="54" t="s">
        <v>8</v>
      </c>
      <c r="N236" s="61">
        <f>Australia!$AC$9</f>
        <v>307460</v>
      </c>
      <c r="O236" s="35">
        <f>Australia!$AD$9</f>
        <v>291299</v>
      </c>
      <c r="P236" s="61">
        <f>ACT!$AC$9</f>
        <v>6059</v>
      </c>
      <c r="Q236" s="35">
        <f>ACT!$AD$9</f>
        <v>5866</v>
      </c>
      <c r="R236" s="61">
        <f>NSW!$AC$9</f>
        <v>101218</v>
      </c>
      <c r="S236" s="35">
        <f>NSW!$AD$9</f>
        <v>96089</v>
      </c>
      <c r="T236" s="61">
        <f>VIC!$AC$9</f>
        <v>71011</v>
      </c>
      <c r="U236" s="35">
        <f>VIC!$AD$9</f>
        <v>66750</v>
      </c>
      <c r="V236" s="61">
        <f>QLD!$AC$9</f>
        <v>61563</v>
      </c>
      <c r="W236" s="35">
        <f>QLD!$AD$9</f>
        <v>58698</v>
      </c>
      <c r="X236" s="61">
        <f>SA!$AC$9</f>
        <v>20885</v>
      </c>
      <c r="Y236" s="35">
        <f>SA!$AD$9</f>
        <v>19982</v>
      </c>
      <c r="Z236" s="61">
        <f>WA!$AC$9</f>
        <v>37292</v>
      </c>
      <c r="AA236" s="35">
        <f>WA!$AD$9</f>
        <v>34990</v>
      </c>
      <c r="AB236" s="61">
        <f>TAS!$AC$9</f>
        <v>6456</v>
      </c>
      <c r="AC236" s="35">
        <f>TAS!$AD$9</f>
        <v>6201</v>
      </c>
      <c r="AD236" s="61">
        <f>NT!$AC$9</f>
        <v>2976</v>
      </c>
      <c r="AE236" s="35">
        <f>NT!$AD$9</f>
        <v>2723</v>
      </c>
      <c r="AG236" s="54" t="s">
        <v>8</v>
      </c>
      <c r="AH236" s="61">
        <f>Australia!$AC$9</f>
        <v>307460</v>
      </c>
      <c r="AI236" s="35">
        <f>Australia!$AD$9</f>
        <v>291299</v>
      </c>
      <c r="AJ236" s="61">
        <f>ACT!$AC$9</f>
        <v>6059</v>
      </c>
      <c r="AK236" s="35">
        <f>ACT!$AD$9</f>
        <v>5866</v>
      </c>
      <c r="AL236" s="61">
        <f>NSW!$AC$9</f>
        <v>101218</v>
      </c>
      <c r="AM236" s="35">
        <f>NSW!$AD$9</f>
        <v>96089</v>
      </c>
      <c r="AN236" s="61">
        <f>VIC!$AC$9</f>
        <v>71011</v>
      </c>
      <c r="AO236" s="35">
        <f>VIC!$AD$9</f>
        <v>66750</v>
      </c>
      <c r="AP236" s="61">
        <f>QLD!$AC$9</f>
        <v>61563</v>
      </c>
      <c r="AQ236" s="35">
        <f>QLD!$AD$9</f>
        <v>58698</v>
      </c>
      <c r="AR236" s="61">
        <f>SA!$AC$9</f>
        <v>20885</v>
      </c>
      <c r="AS236" s="35">
        <f>SA!$AD$9</f>
        <v>19982</v>
      </c>
      <c r="AT236" s="61">
        <f>WA!$AC$9</f>
        <v>37292</v>
      </c>
      <c r="AU236" s="35">
        <f>WA!$AD$9</f>
        <v>34990</v>
      </c>
      <c r="AV236" s="61">
        <f>TAS!$AC$9</f>
        <v>6456</v>
      </c>
      <c r="AW236" s="35">
        <f>TAS!$AD$9</f>
        <v>6201</v>
      </c>
      <c r="AX236" s="61">
        <f>NT!$AC$9</f>
        <v>2976</v>
      </c>
      <c r="AY236" s="35">
        <f>NT!$AD$9</f>
        <v>2723</v>
      </c>
    </row>
    <row r="237" spans="1:51">
      <c r="A237" s="5"/>
      <c r="B237" s="4"/>
      <c r="C237" s="4"/>
      <c r="D237" s="4"/>
      <c r="E237" s="4"/>
      <c r="F237" s="4"/>
      <c r="G237" s="4"/>
      <c r="H237" s="4"/>
      <c r="I237" s="4"/>
      <c r="J237" s="4"/>
      <c r="K237" s="42"/>
      <c r="M237" s="54" t="s">
        <v>9</v>
      </c>
      <c r="N237" s="61">
        <f>Australia!$AC$10</f>
        <v>329973</v>
      </c>
      <c r="O237" s="35">
        <f>Australia!$AD$10</f>
        <v>312912</v>
      </c>
      <c r="P237" s="61">
        <f>ACT!$AC$10</f>
        <v>6815</v>
      </c>
      <c r="Q237" s="35">
        <f>ACT!$AD$10</f>
        <v>6426</v>
      </c>
      <c r="R237" s="61">
        <f>NSW!$AC$10</f>
        <v>109040</v>
      </c>
      <c r="S237" s="35">
        <f>NSW!$AD$10</f>
        <v>102782</v>
      </c>
      <c r="T237" s="61">
        <f>VIC!$AC$10</f>
        <v>76699</v>
      </c>
      <c r="U237" s="35">
        <f>VIC!$AD$10</f>
        <v>73263</v>
      </c>
      <c r="V237" s="61">
        <f>QLD!$AC$10</f>
        <v>65048</v>
      </c>
      <c r="W237" s="35">
        <f>QLD!$AD$10</f>
        <v>61646</v>
      </c>
      <c r="X237" s="61">
        <f>SA!$AC$10</f>
        <v>22855</v>
      </c>
      <c r="Y237" s="35">
        <f>SA!$AD$10</f>
        <v>21700</v>
      </c>
      <c r="Z237" s="61">
        <f>WA!$AC$10</f>
        <v>39013</v>
      </c>
      <c r="AA237" s="35">
        <f>WA!$AD$10</f>
        <v>37235</v>
      </c>
      <c r="AB237" s="61">
        <f>TAS!$AC$10</f>
        <v>7587</v>
      </c>
      <c r="AC237" s="35">
        <f>TAS!$AD$10</f>
        <v>7050</v>
      </c>
      <c r="AD237" s="61">
        <f>NT!$AC$10</f>
        <v>2916</v>
      </c>
      <c r="AE237" s="35">
        <f>NT!$AD$10</f>
        <v>2810</v>
      </c>
      <c r="AG237" s="54" t="s">
        <v>9</v>
      </c>
      <c r="AH237" s="61">
        <f>Australia!$AC$10</f>
        <v>329973</v>
      </c>
      <c r="AI237" s="35">
        <f>Australia!$AD$10</f>
        <v>312912</v>
      </c>
      <c r="AJ237" s="61">
        <f>ACT!$AC$10</f>
        <v>6815</v>
      </c>
      <c r="AK237" s="35">
        <f>ACT!$AD$10</f>
        <v>6426</v>
      </c>
      <c r="AL237" s="61">
        <f>NSW!$AC$10</f>
        <v>109040</v>
      </c>
      <c r="AM237" s="35">
        <f>NSW!$AD$10</f>
        <v>102782</v>
      </c>
      <c r="AN237" s="61">
        <f>VIC!$AC$10</f>
        <v>76699</v>
      </c>
      <c r="AO237" s="35">
        <f>VIC!$AD$10</f>
        <v>73263</v>
      </c>
      <c r="AP237" s="61">
        <f>QLD!$AC$10</f>
        <v>65048</v>
      </c>
      <c r="AQ237" s="35">
        <f>QLD!$AD$10</f>
        <v>61646</v>
      </c>
      <c r="AR237" s="61">
        <f>SA!$AC$10</f>
        <v>22855</v>
      </c>
      <c r="AS237" s="35">
        <f>SA!$AD$10</f>
        <v>21700</v>
      </c>
      <c r="AT237" s="61">
        <f>WA!$AC$10</f>
        <v>39013</v>
      </c>
      <c r="AU237" s="35">
        <f>WA!$AD$10</f>
        <v>37235</v>
      </c>
      <c r="AV237" s="61">
        <f>TAS!$AC$10</f>
        <v>7587</v>
      </c>
      <c r="AW237" s="35">
        <f>TAS!$AD$10</f>
        <v>7050</v>
      </c>
      <c r="AX237" s="61">
        <f>NT!$AC$10</f>
        <v>2916</v>
      </c>
      <c r="AY237" s="35">
        <f>NT!$AD$10</f>
        <v>2810</v>
      </c>
    </row>
    <row r="238" spans="1:51">
      <c r="A238" s="6"/>
      <c r="B238" s="7"/>
      <c r="C238" s="8"/>
      <c r="D238" s="7"/>
      <c r="E238" s="7"/>
      <c r="F238" s="7"/>
      <c r="G238" s="7"/>
      <c r="H238" s="7"/>
      <c r="I238" s="7"/>
      <c r="J238" s="7"/>
      <c r="K238" s="46"/>
      <c r="M238" s="54" t="s">
        <v>10</v>
      </c>
      <c r="N238" s="61">
        <f>Australia!$AC$11</f>
        <v>253801</v>
      </c>
      <c r="O238" s="35">
        <f>Australia!$AD$11</f>
        <v>266522</v>
      </c>
      <c r="P238" s="61">
        <f>ACT!$AC$11</f>
        <v>5302</v>
      </c>
      <c r="Q238" s="35">
        <f>ACT!$AD$11</f>
        <v>5692</v>
      </c>
      <c r="R238" s="61">
        <f>NSW!$AC$11</f>
        <v>81802</v>
      </c>
      <c r="S238" s="35">
        <f>NSW!$AD$11</f>
        <v>85759</v>
      </c>
      <c r="T238" s="61">
        <f>VIC!$AC$11</f>
        <v>60262</v>
      </c>
      <c r="U238" s="35">
        <f>VIC!$AD$11</f>
        <v>62596</v>
      </c>
      <c r="V238" s="61">
        <f>QLD!$AC$11</f>
        <v>46015</v>
      </c>
      <c r="W238" s="35">
        <f>QLD!$AD$11</f>
        <v>49703</v>
      </c>
      <c r="X238" s="61">
        <f>SA!$AC$11</f>
        <v>20829</v>
      </c>
      <c r="Y238" s="35">
        <f>SA!$AD$11</f>
        <v>20786</v>
      </c>
      <c r="Z238" s="61">
        <f>WA!$AC$11</f>
        <v>31742</v>
      </c>
      <c r="AA238" s="35">
        <f>WA!$AD$11</f>
        <v>33459</v>
      </c>
      <c r="AB238" s="61">
        <f>TAS!$AC$11</f>
        <v>5849</v>
      </c>
      <c r="AC238" s="35">
        <f>TAS!$AD$11</f>
        <v>6143</v>
      </c>
      <c r="AD238" s="61">
        <f>NT!$AC$11</f>
        <v>2000</v>
      </c>
      <c r="AE238" s="35">
        <f>NT!$AD$11</f>
        <v>2384</v>
      </c>
      <c r="AG238" s="54" t="s">
        <v>10</v>
      </c>
      <c r="AH238" s="61">
        <f>Australia!$AC$11</f>
        <v>253801</v>
      </c>
      <c r="AI238" s="35">
        <f>Australia!$AD$11</f>
        <v>266522</v>
      </c>
      <c r="AJ238" s="61">
        <f>ACT!$AC$11</f>
        <v>5302</v>
      </c>
      <c r="AK238" s="35">
        <f>ACT!$AD$11</f>
        <v>5692</v>
      </c>
      <c r="AL238" s="61">
        <f>NSW!$AC$11</f>
        <v>81802</v>
      </c>
      <c r="AM238" s="35">
        <f>NSW!$AD$11</f>
        <v>85759</v>
      </c>
      <c r="AN238" s="61">
        <f>VIC!$AC$11</f>
        <v>60262</v>
      </c>
      <c r="AO238" s="35">
        <f>VIC!$AD$11</f>
        <v>62596</v>
      </c>
      <c r="AP238" s="61">
        <f>QLD!$AC$11</f>
        <v>46015</v>
      </c>
      <c r="AQ238" s="35">
        <f>QLD!$AD$11</f>
        <v>49703</v>
      </c>
      <c r="AR238" s="61">
        <f>SA!$AC$11</f>
        <v>20829</v>
      </c>
      <c r="AS238" s="35">
        <f>SA!$AD$11</f>
        <v>20786</v>
      </c>
      <c r="AT238" s="61">
        <f>WA!$AC$11</f>
        <v>31742</v>
      </c>
      <c r="AU238" s="35">
        <f>WA!$AD$11</f>
        <v>33459</v>
      </c>
      <c r="AV238" s="61">
        <f>TAS!$AC$11</f>
        <v>5849</v>
      </c>
      <c r="AW238" s="35">
        <f>TAS!$AD$11</f>
        <v>6143</v>
      </c>
      <c r="AX238" s="61">
        <f>NT!$AC$11</f>
        <v>2000</v>
      </c>
      <c r="AY238" s="35">
        <f>NT!$AD$11</f>
        <v>2384</v>
      </c>
    </row>
    <row r="239" spans="1:51" ht="17.399999999999999">
      <c r="A239" s="184" t="s">
        <v>54</v>
      </c>
      <c r="B239" s="201"/>
      <c r="C239" s="183"/>
      <c r="D239" s="185"/>
      <c r="E239" s="185"/>
      <c r="F239" s="185"/>
      <c r="G239" s="185"/>
      <c r="H239" s="185"/>
      <c r="I239" s="184" t="s">
        <v>87</v>
      </c>
      <c r="J239" s="185"/>
      <c r="K239" s="185"/>
      <c r="M239" s="54" t="s">
        <v>11</v>
      </c>
      <c r="N239" s="61">
        <f>Australia!$AC$12</f>
        <v>223170</v>
      </c>
      <c r="O239" s="35">
        <f>Australia!$AD$12</f>
        <v>270811</v>
      </c>
      <c r="P239" s="61">
        <f>ACT!$AC$12</f>
        <v>5320</v>
      </c>
      <c r="Q239" s="35">
        <f>ACT!$AD$12</f>
        <v>6931</v>
      </c>
      <c r="R239" s="61">
        <f>NSW!$AC$12</f>
        <v>72614</v>
      </c>
      <c r="S239" s="35">
        <f>NSW!$AD$12</f>
        <v>89084</v>
      </c>
      <c r="T239" s="61">
        <f>VIC!$AC$12</f>
        <v>49602</v>
      </c>
      <c r="U239" s="35">
        <f>VIC!$AD$12</f>
        <v>61836</v>
      </c>
      <c r="V239" s="61">
        <f>QLD!$AC$12</f>
        <v>42210</v>
      </c>
      <c r="W239" s="35">
        <f>QLD!$AD$12</f>
        <v>51615</v>
      </c>
      <c r="X239" s="61">
        <f>SA!$AC$12</f>
        <v>15653</v>
      </c>
      <c r="Y239" s="35">
        <f>SA!$AD$12</f>
        <v>18415</v>
      </c>
      <c r="Z239" s="61">
        <f>WA!$AC$12</f>
        <v>32132</v>
      </c>
      <c r="AA239" s="35">
        <f>WA!$AD$12</f>
        <v>35454</v>
      </c>
      <c r="AB239" s="61">
        <f>TAS!$AC$12</f>
        <v>3620</v>
      </c>
      <c r="AC239" s="35">
        <f>TAS!$AD$12</f>
        <v>4500</v>
      </c>
      <c r="AD239" s="61">
        <f>NT!$AC$12</f>
        <v>2019</v>
      </c>
      <c r="AE239" s="35">
        <f>NT!$AD$12</f>
        <v>2976</v>
      </c>
      <c r="AG239" s="54" t="s">
        <v>11</v>
      </c>
      <c r="AH239" s="61">
        <f>Australia!$AC$12</f>
        <v>223170</v>
      </c>
      <c r="AI239" s="35">
        <f>Australia!$AD$12</f>
        <v>270811</v>
      </c>
      <c r="AJ239" s="61">
        <f>ACT!$AC$12</f>
        <v>5320</v>
      </c>
      <c r="AK239" s="35">
        <f>ACT!$AD$12</f>
        <v>6931</v>
      </c>
      <c r="AL239" s="61">
        <f>NSW!$AC$12</f>
        <v>72614</v>
      </c>
      <c r="AM239" s="35">
        <f>NSW!$AD$12</f>
        <v>89084</v>
      </c>
      <c r="AN239" s="61">
        <f>VIC!$AC$12</f>
        <v>49602</v>
      </c>
      <c r="AO239" s="35">
        <f>VIC!$AD$12</f>
        <v>61836</v>
      </c>
      <c r="AP239" s="61">
        <f>QLD!$AC$12</f>
        <v>42210</v>
      </c>
      <c r="AQ239" s="35">
        <f>QLD!$AD$12</f>
        <v>51615</v>
      </c>
      <c r="AR239" s="61">
        <f>SA!$AC$12</f>
        <v>15653</v>
      </c>
      <c r="AS239" s="35">
        <f>SA!$AD$12</f>
        <v>18415</v>
      </c>
      <c r="AT239" s="61">
        <f>WA!$AC$12</f>
        <v>32132</v>
      </c>
      <c r="AU239" s="35">
        <f>WA!$AD$12</f>
        <v>35454</v>
      </c>
      <c r="AV239" s="61">
        <f>TAS!$AC$12</f>
        <v>3620</v>
      </c>
      <c r="AW239" s="35">
        <f>TAS!$AD$12</f>
        <v>4500</v>
      </c>
      <c r="AX239" s="61">
        <f>NT!$AC$12</f>
        <v>2019</v>
      </c>
      <c r="AY239" s="35">
        <f>NT!$AD$12</f>
        <v>2976</v>
      </c>
    </row>
    <row r="240" spans="1:51">
      <c r="A240" s="11" t="s">
        <v>52</v>
      </c>
      <c r="C240" s="48" t="s">
        <v>55</v>
      </c>
      <c r="E240" s="14"/>
      <c r="F240" s="3"/>
      <c r="G240" s="3"/>
      <c r="H240" s="3"/>
      <c r="I240" s="3"/>
      <c r="J240" s="172"/>
      <c r="K240" s="49"/>
      <c r="M240" s="54" t="s">
        <v>12</v>
      </c>
      <c r="N240" s="61">
        <f>Australia!$AC$13</f>
        <v>297904</v>
      </c>
      <c r="O240" s="35">
        <f>Australia!$AD$13</f>
        <v>339494</v>
      </c>
      <c r="P240" s="61">
        <f>ACT!$AC$13</f>
        <v>6690</v>
      </c>
      <c r="Q240" s="35">
        <f>ACT!$AD$13</f>
        <v>7673</v>
      </c>
      <c r="R240" s="61">
        <f>NSW!$AC$13</f>
        <v>100370</v>
      </c>
      <c r="S240" s="35">
        <f>NSW!$AD$13</f>
        <v>115426</v>
      </c>
      <c r="T240" s="61">
        <f>VIC!$AC$13</f>
        <v>72227</v>
      </c>
      <c r="U240" s="35">
        <f>VIC!$AD$13</f>
        <v>83031</v>
      </c>
      <c r="V240" s="61">
        <f>QLD!$AC$13</f>
        <v>54859</v>
      </c>
      <c r="W240" s="35">
        <f>QLD!$AD$13</f>
        <v>63504</v>
      </c>
      <c r="X240" s="61">
        <f>SA!$AC$13</f>
        <v>19124</v>
      </c>
      <c r="Y240" s="35">
        <f>SA!$AD$13</f>
        <v>21319</v>
      </c>
      <c r="Z240" s="61">
        <f>WA!$AC$13</f>
        <v>37247</v>
      </c>
      <c r="AA240" s="35">
        <f>WA!$AD$13</f>
        <v>39666</v>
      </c>
      <c r="AB240" s="61">
        <f>TAS!$AC$13</f>
        <v>4611</v>
      </c>
      <c r="AC240" s="35">
        <f>TAS!$AD$13</f>
        <v>5524</v>
      </c>
      <c r="AD240" s="61">
        <f>NT!$AC$13</f>
        <v>2776</v>
      </c>
      <c r="AE240" s="35">
        <f>NT!$AD$13</f>
        <v>3351</v>
      </c>
      <c r="AG240" s="54" t="s">
        <v>12</v>
      </c>
      <c r="AH240" s="61">
        <f>Australia!$AC$13</f>
        <v>297904</v>
      </c>
      <c r="AI240" s="35">
        <f>Australia!$AD$13</f>
        <v>339494</v>
      </c>
      <c r="AJ240" s="61">
        <f>ACT!$AC$13</f>
        <v>6690</v>
      </c>
      <c r="AK240" s="35">
        <f>ACT!$AD$13</f>
        <v>7673</v>
      </c>
      <c r="AL240" s="61">
        <f>NSW!$AC$13</f>
        <v>100370</v>
      </c>
      <c r="AM240" s="35">
        <f>NSW!$AD$13</f>
        <v>115426</v>
      </c>
      <c r="AN240" s="61">
        <f>VIC!$AC$13</f>
        <v>72227</v>
      </c>
      <c r="AO240" s="35">
        <f>VIC!$AD$13</f>
        <v>83031</v>
      </c>
      <c r="AP240" s="61">
        <f>QLD!$AC$13</f>
        <v>54859</v>
      </c>
      <c r="AQ240" s="35">
        <f>QLD!$AD$13</f>
        <v>63504</v>
      </c>
      <c r="AR240" s="61">
        <f>SA!$AC$13</f>
        <v>19124</v>
      </c>
      <c r="AS240" s="35">
        <f>SA!$AD$13</f>
        <v>21319</v>
      </c>
      <c r="AT240" s="61">
        <f>WA!$AC$13</f>
        <v>37247</v>
      </c>
      <c r="AU240" s="35">
        <f>WA!$AD$13</f>
        <v>39666</v>
      </c>
      <c r="AV240" s="61">
        <f>TAS!$AC$13</f>
        <v>4611</v>
      </c>
      <c r="AW240" s="35">
        <f>TAS!$AD$13</f>
        <v>5524</v>
      </c>
      <c r="AX240" s="61">
        <f>NT!$AC$13</f>
        <v>2776</v>
      </c>
      <c r="AY240" s="35">
        <f>NT!$AD$13</f>
        <v>3351</v>
      </c>
    </row>
    <row r="241" spans="1:51">
      <c r="A241" s="16"/>
      <c r="B241" s="4"/>
      <c r="C241" s="4"/>
      <c r="D241" s="4"/>
      <c r="E241" s="4"/>
      <c r="F241" s="4"/>
      <c r="G241" s="4"/>
      <c r="H241" s="4"/>
      <c r="I241" s="4"/>
      <c r="J241" s="4"/>
      <c r="K241" s="42"/>
      <c r="M241" s="54" t="s">
        <v>13</v>
      </c>
      <c r="N241" s="61">
        <f>Australia!$AC$14</f>
        <v>346955</v>
      </c>
      <c r="O241" s="35">
        <f>Australia!$AD$14</f>
        <v>388332</v>
      </c>
      <c r="P241" s="61">
        <f>ACT!$AC$14</f>
        <v>7139</v>
      </c>
      <c r="Q241" s="35">
        <f>ACT!$AD$14</f>
        <v>8308</v>
      </c>
      <c r="R241" s="61">
        <f>NSW!$AC$14</f>
        <v>117629</v>
      </c>
      <c r="S241" s="35">
        <f>NSW!$AD$14</f>
        <v>130866</v>
      </c>
      <c r="T241" s="61">
        <f>VIC!$AC$14</f>
        <v>83465</v>
      </c>
      <c r="U241" s="35">
        <f>VIC!$AD$14</f>
        <v>95413</v>
      </c>
      <c r="V241" s="61">
        <f>QLD!$AC$14</f>
        <v>65875</v>
      </c>
      <c r="W241" s="35">
        <f>QLD!$AD$14</f>
        <v>74109</v>
      </c>
      <c r="X241" s="61">
        <f>SA!$AC$14</f>
        <v>21936</v>
      </c>
      <c r="Y241" s="35">
        <f>SA!$AD$14</f>
        <v>24370</v>
      </c>
      <c r="Z241" s="61">
        <f>WA!$AC$14</f>
        <v>41895</v>
      </c>
      <c r="AA241" s="35">
        <f>WA!$AD$14</f>
        <v>44495</v>
      </c>
      <c r="AB241" s="61">
        <f>TAS!$AC$14</f>
        <v>5930</v>
      </c>
      <c r="AC241" s="35">
        <f>TAS!$AD$14</f>
        <v>7170</v>
      </c>
      <c r="AD241" s="61">
        <f>NT!$AC$14</f>
        <v>3086</v>
      </c>
      <c r="AE241" s="35">
        <f>NT!$AD$14</f>
        <v>3601</v>
      </c>
      <c r="AG241" s="54" t="s">
        <v>13</v>
      </c>
      <c r="AH241" s="61">
        <f>Australia!$AC$14</f>
        <v>346955</v>
      </c>
      <c r="AI241" s="35">
        <f>Australia!$AD$14</f>
        <v>388332</v>
      </c>
      <c r="AJ241" s="61">
        <f>ACT!$AC$14</f>
        <v>7139</v>
      </c>
      <c r="AK241" s="35">
        <f>ACT!$AD$14</f>
        <v>8308</v>
      </c>
      <c r="AL241" s="61">
        <f>NSW!$AC$14</f>
        <v>117629</v>
      </c>
      <c r="AM241" s="35">
        <f>NSW!$AD$14</f>
        <v>130866</v>
      </c>
      <c r="AN241" s="61">
        <f>VIC!$AC$14</f>
        <v>83465</v>
      </c>
      <c r="AO241" s="35">
        <f>VIC!$AD$14</f>
        <v>95413</v>
      </c>
      <c r="AP241" s="61">
        <f>QLD!$AC$14</f>
        <v>65875</v>
      </c>
      <c r="AQ241" s="35">
        <f>QLD!$AD$14</f>
        <v>74109</v>
      </c>
      <c r="AR241" s="61">
        <f>SA!$AC$14</f>
        <v>21936</v>
      </c>
      <c r="AS241" s="35">
        <f>SA!$AD$14</f>
        <v>24370</v>
      </c>
      <c r="AT241" s="61">
        <f>WA!$AC$14</f>
        <v>41895</v>
      </c>
      <c r="AU241" s="35">
        <f>WA!$AD$14</f>
        <v>44495</v>
      </c>
      <c r="AV241" s="61">
        <f>TAS!$AC$14</f>
        <v>5930</v>
      </c>
      <c r="AW241" s="35">
        <f>TAS!$AD$14</f>
        <v>7170</v>
      </c>
      <c r="AX241" s="61">
        <f>NT!$AC$14</f>
        <v>3086</v>
      </c>
      <c r="AY241" s="35">
        <f>NT!$AD$14</f>
        <v>3601</v>
      </c>
    </row>
    <row r="242" spans="1:51">
      <c r="A242" s="16" t="s">
        <v>4</v>
      </c>
      <c r="B242" s="4" t="s">
        <v>4</v>
      </c>
      <c r="C242" s="4" t="s">
        <v>4</v>
      </c>
      <c r="D242" s="4" t="s">
        <v>4</v>
      </c>
      <c r="E242" s="4" t="s">
        <v>4</v>
      </c>
      <c r="F242" s="4" t="s">
        <v>4</v>
      </c>
      <c r="G242" s="4" t="s">
        <v>4</v>
      </c>
      <c r="H242" s="4" t="s">
        <v>4</v>
      </c>
      <c r="I242" s="4"/>
      <c r="J242" s="4"/>
      <c r="K242" s="42"/>
      <c r="M242" s="54" t="s">
        <v>14</v>
      </c>
      <c r="N242" s="61">
        <f>Australia!$AC$15</f>
        <v>343895</v>
      </c>
      <c r="O242" s="35">
        <f>Australia!$AD$15</f>
        <v>377012</v>
      </c>
      <c r="P242" s="61">
        <f>ACT!$AC$15</f>
        <v>6817</v>
      </c>
      <c r="Q242" s="35">
        <f>ACT!$AD$15</f>
        <v>7939</v>
      </c>
      <c r="R242" s="61">
        <f>NSW!$AC$15</f>
        <v>113051</v>
      </c>
      <c r="S242" s="35">
        <f>NSW!$AD$15</f>
        <v>123335</v>
      </c>
      <c r="T242" s="61">
        <f>VIC!$AC$15</f>
        <v>84166</v>
      </c>
      <c r="U242" s="35">
        <f>VIC!$AD$15</f>
        <v>92880</v>
      </c>
      <c r="V242" s="61">
        <f>QLD!$AC$15</f>
        <v>64942</v>
      </c>
      <c r="W242" s="35">
        <f>QLD!$AD$15</f>
        <v>71905</v>
      </c>
      <c r="X242" s="61">
        <f>SA!$AC$15</f>
        <v>23274</v>
      </c>
      <c r="Y242" s="35">
        <f>SA!$AD$15</f>
        <v>25761</v>
      </c>
      <c r="Z242" s="61">
        <f>WA!$AC$15</f>
        <v>41947</v>
      </c>
      <c r="AA242" s="35">
        <f>WA!$AD$15</f>
        <v>44129</v>
      </c>
      <c r="AB242" s="61">
        <f>TAS!$AC$15</f>
        <v>6596</v>
      </c>
      <c r="AC242" s="35">
        <f>TAS!$AD$15</f>
        <v>7673</v>
      </c>
      <c r="AD242" s="61">
        <f>NT!$AC$15</f>
        <v>3102</v>
      </c>
      <c r="AE242" s="35">
        <f>NT!$AD$15</f>
        <v>3390</v>
      </c>
      <c r="AG242" s="54" t="s">
        <v>14</v>
      </c>
      <c r="AH242" s="61">
        <f>Australia!$AC$15</f>
        <v>343895</v>
      </c>
      <c r="AI242" s="35">
        <f>Australia!$AD$15</f>
        <v>377012</v>
      </c>
      <c r="AJ242" s="61">
        <f>ACT!$AC$15</f>
        <v>6817</v>
      </c>
      <c r="AK242" s="35">
        <f>ACT!$AD$15</f>
        <v>7939</v>
      </c>
      <c r="AL242" s="61">
        <f>NSW!$AC$15</f>
        <v>113051</v>
      </c>
      <c r="AM242" s="35">
        <f>NSW!$AD$15</f>
        <v>123335</v>
      </c>
      <c r="AN242" s="61">
        <f>VIC!$AC$15</f>
        <v>84166</v>
      </c>
      <c r="AO242" s="35">
        <f>VIC!$AD$15</f>
        <v>92880</v>
      </c>
      <c r="AP242" s="61">
        <f>QLD!$AC$15</f>
        <v>64942</v>
      </c>
      <c r="AQ242" s="35">
        <f>QLD!$AD$15</f>
        <v>71905</v>
      </c>
      <c r="AR242" s="61">
        <f>SA!$AC$15</f>
        <v>23274</v>
      </c>
      <c r="AS242" s="35">
        <f>SA!$AD$15</f>
        <v>25761</v>
      </c>
      <c r="AT242" s="61">
        <f>WA!$AC$15</f>
        <v>41947</v>
      </c>
      <c r="AU242" s="35">
        <f>WA!$AD$15</f>
        <v>44129</v>
      </c>
      <c r="AV242" s="61">
        <f>TAS!$AC$15</f>
        <v>6596</v>
      </c>
      <c r="AW242" s="35">
        <f>TAS!$AD$15</f>
        <v>7673</v>
      </c>
      <c r="AX242" s="61">
        <f>NT!$AC$15</f>
        <v>3102</v>
      </c>
      <c r="AY242" s="35">
        <f>NT!$AD$15</f>
        <v>3390</v>
      </c>
    </row>
    <row r="243" spans="1:51">
      <c r="A243" s="16" t="s">
        <v>4</v>
      </c>
      <c r="B243" s="4" t="s">
        <v>4</v>
      </c>
      <c r="C243" s="4" t="s">
        <v>4</v>
      </c>
      <c r="E243" s="4" t="s">
        <v>4</v>
      </c>
      <c r="F243" s="4" t="s">
        <v>4</v>
      </c>
      <c r="G243" s="4" t="s">
        <v>4</v>
      </c>
      <c r="I243" s="4"/>
      <c r="J243" s="4"/>
      <c r="K243" s="41" t="s">
        <v>4</v>
      </c>
      <c r="M243" s="54" t="s">
        <v>15</v>
      </c>
      <c r="N243" s="61">
        <f>Australia!$AC$16</f>
        <v>374775</v>
      </c>
      <c r="O243" s="35">
        <f>Australia!$AD$16</f>
        <v>404843</v>
      </c>
      <c r="P243" s="61">
        <f>ACT!$AC$16</f>
        <v>7393</v>
      </c>
      <c r="Q243" s="35">
        <f>ACT!$AD$16</f>
        <v>8315</v>
      </c>
      <c r="R243" s="61">
        <f>NSW!$AC$16</f>
        <v>123302</v>
      </c>
      <c r="S243" s="35">
        <f>NSW!$AD$16</f>
        <v>132762</v>
      </c>
      <c r="T243" s="61">
        <f>VIC!$AC$16</f>
        <v>89010</v>
      </c>
      <c r="U243" s="35">
        <f>VIC!$AD$16</f>
        <v>96385</v>
      </c>
      <c r="V243" s="61">
        <f>QLD!$AC$16</f>
        <v>71325</v>
      </c>
      <c r="W243" s="35">
        <f>QLD!$AD$16</f>
        <v>77908</v>
      </c>
      <c r="X243" s="61">
        <f>SA!$AC$16</f>
        <v>27136</v>
      </c>
      <c r="Y243" s="35">
        <f>SA!$AD$16</f>
        <v>29838</v>
      </c>
      <c r="Z243" s="61">
        <f>WA!$AC$16</f>
        <v>44895</v>
      </c>
      <c r="AA243" s="35">
        <f>WA!$AD$16</f>
        <v>46463</v>
      </c>
      <c r="AB243" s="61">
        <f>TAS!$AC$16</f>
        <v>8279</v>
      </c>
      <c r="AC243" s="35">
        <f>TAS!$AD$16</f>
        <v>9555</v>
      </c>
      <c r="AD243" s="61">
        <f>NT!$AC$16</f>
        <v>3435</v>
      </c>
      <c r="AE243" s="35">
        <f>NT!$AD$16</f>
        <v>3617</v>
      </c>
      <c r="AG243" s="54" t="s">
        <v>15</v>
      </c>
      <c r="AH243" s="61">
        <f>Australia!$AC$16</f>
        <v>374775</v>
      </c>
      <c r="AI243" s="35">
        <f>Australia!$AD$16</f>
        <v>404843</v>
      </c>
      <c r="AJ243" s="61">
        <f>ACT!$AC$16</f>
        <v>7393</v>
      </c>
      <c r="AK243" s="35">
        <f>ACT!$AD$16</f>
        <v>8315</v>
      </c>
      <c r="AL243" s="61">
        <f>NSW!$AC$16</f>
        <v>123302</v>
      </c>
      <c r="AM243" s="35">
        <f>NSW!$AD$16</f>
        <v>132762</v>
      </c>
      <c r="AN243" s="61">
        <f>VIC!$AC$16</f>
        <v>89010</v>
      </c>
      <c r="AO243" s="35">
        <f>VIC!$AD$16</f>
        <v>96385</v>
      </c>
      <c r="AP243" s="61">
        <f>QLD!$AC$16</f>
        <v>71325</v>
      </c>
      <c r="AQ243" s="35">
        <f>QLD!$AD$16</f>
        <v>77908</v>
      </c>
      <c r="AR243" s="61">
        <f>SA!$AC$16</f>
        <v>27136</v>
      </c>
      <c r="AS243" s="35">
        <f>SA!$AD$16</f>
        <v>29838</v>
      </c>
      <c r="AT243" s="61">
        <f>WA!$AC$16</f>
        <v>44895</v>
      </c>
      <c r="AU243" s="35">
        <f>WA!$AD$16</f>
        <v>46463</v>
      </c>
      <c r="AV243" s="61">
        <f>TAS!$AC$16</f>
        <v>8279</v>
      </c>
      <c r="AW243" s="35">
        <f>TAS!$AD$16</f>
        <v>9555</v>
      </c>
      <c r="AX243" s="61">
        <f>NT!$AC$16</f>
        <v>3435</v>
      </c>
      <c r="AY243" s="35">
        <f>NT!$AD$16</f>
        <v>3617</v>
      </c>
    </row>
    <row r="244" spans="1:51">
      <c r="A244" s="16" t="s">
        <v>4</v>
      </c>
      <c r="B244" s="4" t="s">
        <v>4</v>
      </c>
      <c r="C244" s="4" t="s">
        <v>4</v>
      </c>
      <c r="D244" s="4" t="s">
        <v>4</v>
      </c>
      <c r="E244" s="4" t="s">
        <v>4</v>
      </c>
      <c r="F244" s="4" t="s">
        <v>4</v>
      </c>
      <c r="G244" s="4" t="s">
        <v>4</v>
      </c>
      <c r="H244" s="4" t="s">
        <v>4</v>
      </c>
      <c r="I244" s="4"/>
      <c r="J244" s="4"/>
      <c r="K244" s="42"/>
      <c r="M244" s="54" t="s">
        <v>16</v>
      </c>
      <c r="N244" s="61">
        <f>Australia!$AC$17</f>
        <v>373617</v>
      </c>
      <c r="O244" s="35">
        <f>Australia!$AD$17</f>
        <v>403993</v>
      </c>
      <c r="P244" s="61">
        <f>ACT!$AC$17</f>
        <v>7254</v>
      </c>
      <c r="Q244" s="35">
        <f>ACT!$AD$17</f>
        <v>8257</v>
      </c>
      <c r="R244" s="61">
        <f>NSW!$AC$17</f>
        <v>121432</v>
      </c>
      <c r="S244" s="35">
        <f>NSW!$AD$17</f>
        <v>130945</v>
      </c>
      <c r="T244" s="61">
        <f>VIC!$AC$17</f>
        <v>89042</v>
      </c>
      <c r="U244" s="35">
        <f>VIC!$AD$17</f>
        <v>95962</v>
      </c>
      <c r="V244" s="61">
        <f>QLD!$AC$17</f>
        <v>70391</v>
      </c>
      <c r="W244" s="35">
        <f>QLD!$AD$17</f>
        <v>76881</v>
      </c>
      <c r="X244" s="61">
        <f>SA!$AC$17</f>
        <v>28914</v>
      </c>
      <c r="Y244" s="35">
        <f>SA!$AD$17</f>
        <v>31978</v>
      </c>
      <c r="Z244" s="61">
        <f>WA!$AC$17</f>
        <v>44002</v>
      </c>
      <c r="AA244" s="35">
        <f>WA!$AD$17</f>
        <v>46307</v>
      </c>
      <c r="AB244" s="61">
        <f>TAS!$AC$17</f>
        <v>9312</v>
      </c>
      <c r="AC244" s="35">
        <f>TAS!$AD$17</f>
        <v>10324</v>
      </c>
      <c r="AD244" s="61">
        <f>NT!$AC$17</f>
        <v>3270</v>
      </c>
      <c r="AE244" s="35">
        <f>NT!$AD$17</f>
        <v>3339</v>
      </c>
      <c r="AG244" s="54" t="s">
        <v>16</v>
      </c>
      <c r="AH244" s="61">
        <f>Australia!$AC$17</f>
        <v>373617</v>
      </c>
      <c r="AI244" s="35">
        <f>Australia!$AD$17</f>
        <v>403993</v>
      </c>
      <c r="AJ244" s="61">
        <f>ACT!$AC$17</f>
        <v>7254</v>
      </c>
      <c r="AK244" s="35">
        <f>ACT!$AD$17</f>
        <v>8257</v>
      </c>
      <c r="AL244" s="61">
        <f>NSW!$AC$17</f>
        <v>121432</v>
      </c>
      <c r="AM244" s="35">
        <f>NSW!$AD$17</f>
        <v>130945</v>
      </c>
      <c r="AN244" s="61">
        <f>VIC!$AC$17</f>
        <v>89042</v>
      </c>
      <c r="AO244" s="35">
        <f>VIC!$AD$17</f>
        <v>95962</v>
      </c>
      <c r="AP244" s="61">
        <f>QLD!$AC$17</f>
        <v>70391</v>
      </c>
      <c r="AQ244" s="35">
        <f>QLD!$AD$17</f>
        <v>76881</v>
      </c>
      <c r="AR244" s="61">
        <f>SA!$AC$17</f>
        <v>28914</v>
      </c>
      <c r="AS244" s="35">
        <f>SA!$AD$17</f>
        <v>31978</v>
      </c>
      <c r="AT244" s="61">
        <f>WA!$AC$17</f>
        <v>44002</v>
      </c>
      <c r="AU244" s="35">
        <f>WA!$AD$17</f>
        <v>46307</v>
      </c>
      <c r="AV244" s="61">
        <f>TAS!$AC$17</f>
        <v>9312</v>
      </c>
      <c r="AW244" s="35">
        <f>TAS!$AD$17</f>
        <v>10324</v>
      </c>
      <c r="AX244" s="61">
        <f>NT!$AC$17</f>
        <v>3270</v>
      </c>
      <c r="AY244" s="35">
        <f>NT!$AD$17</f>
        <v>3339</v>
      </c>
    </row>
    <row r="245" spans="1:51">
      <c r="A245" s="16"/>
      <c r="B245" s="10"/>
      <c r="E245" s="4"/>
      <c r="F245" s="10"/>
      <c r="J245" s="10"/>
      <c r="K245" s="15"/>
      <c r="M245" s="54" t="s">
        <v>17</v>
      </c>
      <c r="N245" s="61">
        <f>Australia!$AC$18</f>
        <v>360076</v>
      </c>
      <c r="O245" s="35">
        <f>Australia!$AD$18</f>
        <v>385006</v>
      </c>
      <c r="P245" s="61">
        <f>ACT!$AC$18</f>
        <v>7132</v>
      </c>
      <c r="Q245" s="35">
        <f>ACT!$AD$18</f>
        <v>7664</v>
      </c>
      <c r="R245" s="61">
        <f>NSW!$AC$18</f>
        <v>116385</v>
      </c>
      <c r="S245" s="35">
        <f>NSW!$AD$18</f>
        <v>124254</v>
      </c>
      <c r="T245" s="61">
        <f>VIC!$AC$18</f>
        <v>84896</v>
      </c>
      <c r="U245" s="35">
        <f>VIC!$AD$18</f>
        <v>92000</v>
      </c>
      <c r="V245" s="61">
        <f>QLD!$AC$18</f>
        <v>68701</v>
      </c>
      <c r="W245" s="35">
        <f>QLD!$AD$18</f>
        <v>73499</v>
      </c>
      <c r="X245" s="61">
        <f>SA!$AC$18</f>
        <v>29148</v>
      </c>
      <c r="Y245" s="35">
        <f>SA!$AD$18</f>
        <v>32082</v>
      </c>
      <c r="Z245" s="61">
        <f>WA!$AC$18</f>
        <v>41436</v>
      </c>
      <c r="AA245" s="35">
        <f>WA!$AD$18</f>
        <v>42574</v>
      </c>
      <c r="AB245" s="61">
        <f>TAS!$AC$18</f>
        <v>9313</v>
      </c>
      <c r="AC245" s="35">
        <f>TAS!$AD$18</f>
        <v>10055</v>
      </c>
      <c r="AD245" s="61">
        <f>NT!$AC$18</f>
        <v>3065</v>
      </c>
      <c r="AE245" s="35">
        <f>NT!$AD$18</f>
        <v>2878</v>
      </c>
      <c r="AG245" s="54" t="s">
        <v>17</v>
      </c>
      <c r="AH245" s="61">
        <f>Australia!$AC$18</f>
        <v>360076</v>
      </c>
      <c r="AI245" s="35">
        <f>Australia!$AD$18</f>
        <v>385006</v>
      </c>
      <c r="AJ245" s="61">
        <f>ACT!$AC$18</f>
        <v>7132</v>
      </c>
      <c r="AK245" s="35">
        <f>ACT!$AD$18</f>
        <v>7664</v>
      </c>
      <c r="AL245" s="61">
        <f>NSW!$AC$18</f>
        <v>116385</v>
      </c>
      <c r="AM245" s="35">
        <f>NSW!$AD$18</f>
        <v>124254</v>
      </c>
      <c r="AN245" s="61">
        <f>VIC!$AC$18</f>
        <v>84896</v>
      </c>
      <c r="AO245" s="35">
        <f>VIC!$AD$18</f>
        <v>92000</v>
      </c>
      <c r="AP245" s="61">
        <f>QLD!$AC$18</f>
        <v>68701</v>
      </c>
      <c r="AQ245" s="35">
        <f>QLD!$AD$18</f>
        <v>73499</v>
      </c>
      <c r="AR245" s="61">
        <f>SA!$AC$18</f>
        <v>29148</v>
      </c>
      <c r="AS245" s="35">
        <f>SA!$AD$18</f>
        <v>32082</v>
      </c>
      <c r="AT245" s="61">
        <f>WA!$AC$18</f>
        <v>41436</v>
      </c>
      <c r="AU245" s="35">
        <f>WA!$AD$18</f>
        <v>42574</v>
      </c>
      <c r="AV245" s="61">
        <f>TAS!$AC$18</f>
        <v>9313</v>
      </c>
      <c r="AW245" s="35">
        <f>TAS!$AD$18</f>
        <v>10055</v>
      </c>
      <c r="AX245" s="61">
        <f>NT!$AC$18</f>
        <v>3065</v>
      </c>
      <c r="AY245" s="35">
        <f>NT!$AD$18</f>
        <v>2878</v>
      </c>
    </row>
    <row r="246" spans="1:51">
      <c r="A246" s="43" t="s">
        <v>4</v>
      </c>
      <c r="B246" s="10"/>
      <c r="E246" s="9" t="s">
        <v>4</v>
      </c>
      <c r="F246" s="10"/>
      <c r="J246" s="10"/>
      <c r="K246" s="15"/>
      <c r="M246" s="54" t="s">
        <v>18</v>
      </c>
      <c r="N246" s="61">
        <f>Australia!$AC$19</f>
        <v>331897</v>
      </c>
      <c r="O246" s="35">
        <f>Australia!$AD$19</f>
        <v>344328</v>
      </c>
      <c r="P246" s="61">
        <f>ACT!$AC$19</f>
        <v>6335</v>
      </c>
      <c r="Q246" s="35">
        <f>ACT!$AD$19</f>
        <v>6456</v>
      </c>
      <c r="R246" s="61">
        <f>NSW!$AC$19</f>
        <v>108652</v>
      </c>
      <c r="S246" s="35">
        <f>NSW!$AD$19</f>
        <v>111995</v>
      </c>
      <c r="T246" s="61">
        <f>VIC!$AC$19</f>
        <v>77953</v>
      </c>
      <c r="U246" s="35">
        <f>VIC!$AD$19</f>
        <v>82344</v>
      </c>
      <c r="V246" s="61">
        <f>QLD!$AC$19</f>
        <v>63910</v>
      </c>
      <c r="W246" s="35">
        <f>QLD!$AD$19</f>
        <v>66395</v>
      </c>
      <c r="X246" s="61">
        <f>SA!$AC$19</f>
        <v>27705</v>
      </c>
      <c r="Y246" s="35">
        <f>SA!$AD$19</f>
        <v>29433</v>
      </c>
      <c r="Z246" s="61">
        <f>WA!$AC$19</f>
        <v>36413</v>
      </c>
      <c r="AA246" s="35">
        <f>WA!$AD$19</f>
        <v>36415</v>
      </c>
      <c r="AB246" s="61">
        <f>TAS!$AC$19</f>
        <v>8622</v>
      </c>
      <c r="AC246" s="35">
        <f>TAS!$AD$19</f>
        <v>9300</v>
      </c>
      <c r="AD246" s="61">
        <f>NT!$AC$19</f>
        <v>2307</v>
      </c>
      <c r="AE246" s="35">
        <f>NT!$AD$19</f>
        <v>1990</v>
      </c>
      <c r="AG246" s="54" t="s">
        <v>18</v>
      </c>
      <c r="AH246" s="61">
        <f>Australia!$AC$19</f>
        <v>331897</v>
      </c>
      <c r="AI246" s="35">
        <f>Australia!$AD$19</f>
        <v>344328</v>
      </c>
      <c r="AJ246" s="61">
        <f>ACT!$AC$19</f>
        <v>6335</v>
      </c>
      <c r="AK246" s="35">
        <f>ACT!$AD$19</f>
        <v>6456</v>
      </c>
      <c r="AL246" s="61">
        <f>NSW!$AC$19</f>
        <v>108652</v>
      </c>
      <c r="AM246" s="35">
        <f>NSW!$AD$19</f>
        <v>111995</v>
      </c>
      <c r="AN246" s="61">
        <f>VIC!$AC$19</f>
        <v>77953</v>
      </c>
      <c r="AO246" s="35">
        <f>VIC!$AD$19</f>
        <v>82344</v>
      </c>
      <c r="AP246" s="61">
        <f>QLD!$AC$19</f>
        <v>63910</v>
      </c>
      <c r="AQ246" s="35">
        <f>QLD!$AD$19</f>
        <v>66395</v>
      </c>
      <c r="AR246" s="61">
        <f>SA!$AC$19</f>
        <v>27705</v>
      </c>
      <c r="AS246" s="35">
        <f>SA!$AD$19</f>
        <v>29433</v>
      </c>
      <c r="AT246" s="61">
        <f>WA!$AC$19</f>
        <v>36413</v>
      </c>
      <c r="AU246" s="35">
        <f>WA!$AD$19</f>
        <v>36415</v>
      </c>
      <c r="AV246" s="61">
        <f>TAS!$AC$19</f>
        <v>8622</v>
      </c>
      <c r="AW246" s="35">
        <f>TAS!$AD$19</f>
        <v>9300</v>
      </c>
      <c r="AX246" s="61">
        <f>NT!$AC$19</f>
        <v>2307</v>
      </c>
      <c r="AY246" s="35">
        <f>NT!$AD$19</f>
        <v>1990</v>
      </c>
    </row>
    <row r="247" spans="1:51">
      <c r="A247" s="16"/>
      <c r="B247" s="10"/>
      <c r="E247" s="4"/>
      <c r="F247" s="10"/>
      <c r="J247" s="10"/>
      <c r="K247" s="15"/>
      <c r="M247" s="54" t="s">
        <v>19</v>
      </c>
      <c r="N247" s="61">
        <f>Australia!$AC$20</f>
        <v>236508</v>
      </c>
      <c r="O247" s="35">
        <f>Australia!$AD$20</f>
        <v>238807</v>
      </c>
      <c r="P247" s="61">
        <f>ACT!$AC$20</f>
        <v>3800</v>
      </c>
      <c r="Q247" s="35">
        <f>ACT!$AD$20</f>
        <v>3955</v>
      </c>
      <c r="R247" s="61">
        <f>NSW!$AC$20</f>
        <v>78425</v>
      </c>
      <c r="S247" s="35">
        <f>NSW!$AD$20</f>
        <v>78621</v>
      </c>
      <c r="T247" s="61">
        <f>VIC!$AC$20</f>
        <v>56395</v>
      </c>
      <c r="U247" s="35">
        <f>VIC!$AD$20</f>
        <v>57618</v>
      </c>
      <c r="V247" s="61">
        <f>QLD!$AC$20</f>
        <v>45555</v>
      </c>
      <c r="W247" s="35">
        <f>QLD!$AD$20</f>
        <v>46533</v>
      </c>
      <c r="X247" s="61">
        <f>SA!$AC$20</f>
        <v>19706</v>
      </c>
      <c r="Y247" s="35">
        <f>SA!$AD$20</f>
        <v>20200</v>
      </c>
      <c r="Z247" s="61">
        <f>WA!$AC$20</f>
        <v>24952</v>
      </c>
      <c r="AA247" s="35">
        <f>WA!$AD$20</f>
        <v>24490</v>
      </c>
      <c r="AB247" s="61">
        <f>TAS!$AC$20</f>
        <v>6379</v>
      </c>
      <c r="AC247" s="35">
        <f>TAS!$AD$20</f>
        <v>6386</v>
      </c>
      <c r="AD247" s="61">
        <f>NT!$AC$20</f>
        <v>1296</v>
      </c>
      <c r="AE247" s="35">
        <f>NT!$AD$20</f>
        <v>1004</v>
      </c>
      <c r="AG247" s="54" t="s">
        <v>19</v>
      </c>
      <c r="AH247" s="61">
        <f>Australia!$AC$20</f>
        <v>236508</v>
      </c>
      <c r="AI247" s="35">
        <f>Australia!$AD$20</f>
        <v>238807</v>
      </c>
      <c r="AJ247" s="61">
        <f>ACT!$AC$20</f>
        <v>3800</v>
      </c>
      <c r="AK247" s="35">
        <f>ACT!$AD$20</f>
        <v>3955</v>
      </c>
      <c r="AL247" s="61">
        <f>NSW!$AC$20</f>
        <v>78425</v>
      </c>
      <c r="AM247" s="35">
        <f>NSW!$AD$20</f>
        <v>78621</v>
      </c>
      <c r="AN247" s="61">
        <f>VIC!$AC$20</f>
        <v>56395</v>
      </c>
      <c r="AO247" s="35">
        <f>VIC!$AD$20</f>
        <v>57618</v>
      </c>
      <c r="AP247" s="61">
        <f>QLD!$AC$20</f>
        <v>45555</v>
      </c>
      <c r="AQ247" s="35">
        <f>QLD!$AD$20</f>
        <v>46533</v>
      </c>
      <c r="AR247" s="61">
        <f>SA!$AC$20</f>
        <v>19706</v>
      </c>
      <c r="AS247" s="35">
        <f>SA!$AD$20</f>
        <v>20200</v>
      </c>
      <c r="AT247" s="61">
        <f>WA!$AC$20</f>
        <v>24952</v>
      </c>
      <c r="AU247" s="35">
        <f>WA!$AD$20</f>
        <v>24490</v>
      </c>
      <c r="AV247" s="61">
        <f>TAS!$AC$20</f>
        <v>6379</v>
      </c>
      <c r="AW247" s="35">
        <f>TAS!$AD$20</f>
        <v>6386</v>
      </c>
      <c r="AX247" s="61">
        <f>NT!$AC$20</f>
        <v>1296</v>
      </c>
      <c r="AY247" s="35">
        <f>NT!$AD$20</f>
        <v>1004</v>
      </c>
    </row>
    <row r="248" spans="1:51">
      <c r="A248" s="16"/>
      <c r="B248" s="10"/>
      <c r="E248" s="4"/>
      <c r="F248" s="10"/>
      <c r="J248" s="10"/>
      <c r="K248" s="15"/>
      <c r="M248" s="54" t="s">
        <v>20</v>
      </c>
      <c r="N248" s="61">
        <f>Australia!$AC$21</f>
        <v>166044</v>
      </c>
      <c r="O248" s="35">
        <f>Australia!$AD$21</f>
        <v>175178</v>
      </c>
      <c r="P248" s="61">
        <f>ACT!$AC$21</f>
        <v>2445</v>
      </c>
      <c r="Q248" s="35">
        <f>ACT!$AD$21</f>
        <v>2565</v>
      </c>
      <c r="R248" s="61">
        <f>NSW!$AC$21</f>
        <v>55012</v>
      </c>
      <c r="S248" s="35">
        <f>NSW!$AD$21</f>
        <v>57111</v>
      </c>
      <c r="T248" s="61">
        <f>VIC!$AC$21</f>
        <v>40501</v>
      </c>
      <c r="U248" s="35">
        <f>VIC!$AD$21</f>
        <v>43719</v>
      </c>
      <c r="V248" s="61">
        <f>QLD!$AC$21</f>
        <v>31648</v>
      </c>
      <c r="W248" s="35">
        <f>QLD!$AD$21</f>
        <v>33334</v>
      </c>
      <c r="X248" s="61">
        <f>SA!$AC$21</f>
        <v>14102</v>
      </c>
      <c r="Y248" s="35">
        <f>SA!$AD$21</f>
        <v>15164</v>
      </c>
      <c r="Z248" s="61">
        <f>WA!$AC$21</f>
        <v>17300</v>
      </c>
      <c r="AA248" s="35">
        <f>WA!$AD$21</f>
        <v>17948</v>
      </c>
      <c r="AB248" s="61">
        <f>TAS!$AC$21</f>
        <v>4437</v>
      </c>
      <c r="AC248" s="35">
        <f>TAS!$AD$21</f>
        <v>4879</v>
      </c>
      <c r="AD248" s="61">
        <f>NT!$AC$21</f>
        <v>599</v>
      </c>
      <c r="AE248" s="35">
        <f>NT!$AD$21</f>
        <v>458</v>
      </c>
      <c r="AG248" s="54" t="s">
        <v>20</v>
      </c>
      <c r="AH248" s="61">
        <f>Australia!$AC$21</f>
        <v>166044</v>
      </c>
      <c r="AI248" s="35">
        <f>Australia!$AD$21</f>
        <v>175178</v>
      </c>
      <c r="AJ248" s="61">
        <f>ACT!$AC$21</f>
        <v>2445</v>
      </c>
      <c r="AK248" s="35">
        <f>ACT!$AD$21</f>
        <v>2565</v>
      </c>
      <c r="AL248" s="61">
        <f>NSW!$AC$21</f>
        <v>55012</v>
      </c>
      <c r="AM248" s="35">
        <f>NSW!$AD$21</f>
        <v>57111</v>
      </c>
      <c r="AN248" s="61">
        <f>VIC!$AC$21</f>
        <v>40501</v>
      </c>
      <c r="AO248" s="35">
        <f>VIC!$AD$21</f>
        <v>43719</v>
      </c>
      <c r="AP248" s="61">
        <f>QLD!$AC$21</f>
        <v>31648</v>
      </c>
      <c r="AQ248" s="35">
        <f>QLD!$AD$21</f>
        <v>33334</v>
      </c>
      <c r="AR248" s="61">
        <f>SA!$AC$21</f>
        <v>14102</v>
      </c>
      <c r="AS248" s="35">
        <f>SA!$AD$21</f>
        <v>15164</v>
      </c>
      <c r="AT248" s="61">
        <f>WA!$AC$21</f>
        <v>17300</v>
      </c>
      <c r="AU248" s="35">
        <f>WA!$AD$21</f>
        <v>17948</v>
      </c>
      <c r="AV248" s="61">
        <f>TAS!$AC$21</f>
        <v>4437</v>
      </c>
      <c r="AW248" s="35">
        <f>TAS!$AD$21</f>
        <v>4879</v>
      </c>
      <c r="AX248" s="61">
        <f>NT!$AC$21</f>
        <v>599</v>
      </c>
      <c r="AY248" s="35">
        <f>NT!$AD$21</f>
        <v>458</v>
      </c>
    </row>
    <row r="249" spans="1:51">
      <c r="A249" s="16"/>
      <c r="B249" s="10"/>
      <c r="E249" s="4"/>
      <c r="F249" s="10"/>
      <c r="J249" s="10"/>
      <c r="K249" s="15"/>
      <c r="M249" s="54" t="s">
        <v>21</v>
      </c>
      <c r="N249" s="61">
        <f>Australia!$AC$22</f>
        <v>119036</v>
      </c>
      <c r="O249" s="35">
        <f>Australia!$AD$22</f>
        <v>135661</v>
      </c>
      <c r="P249" s="61">
        <f>ACT!$AC$22</f>
        <v>1517</v>
      </c>
      <c r="Q249" s="35">
        <f>ACT!$AD$22</f>
        <v>1751</v>
      </c>
      <c r="R249" s="61">
        <f>NSW!$AC$22</f>
        <v>39149</v>
      </c>
      <c r="S249" s="35">
        <f>NSW!$AD$22</f>
        <v>43504</v>
      </c>
      <c r="T249" s="61">
        <f>VIC!$AC$22</f>
        <v>30317</v>
      </c>
      <c r="U249" s="35">
        <f>VIC!$AD$22</f>
        <v>35408</v>
      </c>
      <c r="V249" s="61">
        <f>QLD!$AC$22</f>
        <v>22007</v>
      </c>
      <c r="W249" s="35">
        <f>QLD!$AD$22</f>
        <v>25408</v>
      </c>
      <c r="X249" s="61">
        <f>SA!$AC$22</f>
        <v>10538</v>
      </c>
      <c r="Y249" s="35">
        <f>SA!$AD$22</f>
        <v>12222</v>
      </c>
      <c r="Z249" s="61">
        <f>WA!$AC$22</f>
        <v>11853</v>
      </c>
      <c r="AA249" s="35">
        <f>WA!$AD$22</f>
        <v>13348</v>
      </c>
      <c r="AB249" s="61">
        <f>TAS!$AC$22</f>
        <v>3398</v>
      </c>
      <c r="AC249" s="35">
        <f>TAS!$AD$22</f>
        <v>3762</v>
      </c>
      <c r="AD249" s="61">
        <f>NT!$AC$22</f>
        <v>257</v>
      </c>
      <c r="AE249" s="35">
        <f>NT!$AD$22</f>
        <v>258</v>
      </c>
      <c r="AG249" s="54" t="s">
        <v>21</v>
      </c>
      <c r="AH249" s="61">
        <f>Australia!$AC$22</f>
        <v>119036</v>
      </c>
      <c r="AI249" s="35">
        <f>Australia!$AD$22</f>
        <v>135661</v>
      </c>
      <c r="AJ249" s="61">
        <f>ACT!$AC$22</f>
        <v>1517</v>
      </c>
      <c r="AK249" s="35">
        <f>ACT!$AD$22</f>
        <v>1751</v>
      </c>
      <c r="AL249" s="61">
        <f>NSW!$AC$22</f>
        <v>39149</v>
      </c>
      <c r="AM249" s="35">
        <f>NSW!$AD$22</f>
        <v>43504</v>
      </c>
      <c r="AN249" s="61">
        <f>VIC!$AC$22</f>
        <v>30317</v>
      </c>
      <c r="AO249" s="35">
        <f>VIC!$AD$22</f>
        <v>35408</v>
      </c>
      <c r="AP249" s="61">
        <f>QLD!$AC$22</f>
        <v>22007</v>
      </c>
      <c r="AQ249" s="35">
        <f>QLD!$AD$22</f>
        <v>25408</v>
      </c>
      <c r="AR249" s="61">
        <f>SA!$AC$22</f>
        <v>10538</v>
      </c>
      <c r="AS249" s="35">
        <f>SA!$AD$22</f>
        <v>12222</v>
      </c>
      <c r="AT249" s="61">
        <f>WA!$AC$22</f>
        <v>11853</v>
      </c>
      <c r="AU249" s="35">
        <f>WA!$AD$22</f>
        <v>13348</v>
      </c>
      <c r="AV249" s="61">
        <f>TAS!$AC$22</f>
        <v>3398</v>
      </c>
      <c r="AW249" s="35">
        <f>TAS!$AD$22</f>
        <v>3762</v>
      </c>
      <c r="AX249" s="61">
        <f>NT!$AC$22</f>
        <v>257</v>
      </c>
      <c r="AY249" s="35">
        <f>NT!$AD$22</f>
        <v>258</v>
      </c>
    </row>
    <row r="250" spans="1:51">
      <c r="A250" s="16"/>
      <c r="B250" s="10"/>
      <c r="E250" s="4"/>
      <c r="F250" s="10"/>
      <c r="J250" s="10"/>
      <c r="K250" s="15"/>
      <c r="M250" s="54" t="s">
        <v>29</v>
      </c>
      <c r="N250" s="61">
        <f>Australia!$AC$23</f>
        <v>81890</v>
      </c>
      <c r="O250" s="35">
        <f>Australia!$AD$23</f>
        <v>105757</v>
      </c>
      <c r="P250" s="61">
        <f>ACT!$AC$23</f>
        <v>1080</v>
      </c>
      <c r="Q250" s="35">
        <f>ACT!$AD$23</f>
        <v>1333</v>
      </c>
      <c r="R250" s="61">
        <f>NSW!$AC$23</f>
        <v>26917</v>
      </c>
      <c r="S250" s="35">
        <f>NSW!$AD$23</f>
        <v>33570</v>
      </c>
      <c r="T250" s="61">
        <f>VIC!$AC$23</f>
        <v>21760</v>
      </c>
      <c r="U250" s="35">
        <f>VIC!$AD$23</f>
        <v>28705</v>
      </c>
      <c r="V250" s="61">
        <f>QLD!$AC$23</f>
        <v>14611</v>
      </c>
      <c r="W250" s="35">
        <f>QLD!$AD$23</f>
        <v>19020</v>
      </c>
      <c r="X250" s="61">
        <f>SA!$AC$23</f>
        <v>7656</v>
      </c>
      <c r="Y250" s="35">
        <f>SA!$AD$23</f>
        <v>10553</v>
      </c>
      <c r="Z250" s="61">
        <f>WA!$AC$23</f>
        <v>7649</v>
      </c>
      <c r="AA250" s="35">
        <f>WA!$AD$23</f>
        <v>9613</v>
      </c>
      <c r="AB250" s="61">
        <f>TAS!$AC$23</f>
        <v>2088</v>
      </c>
      <c r="AC250" s="35">
        <f>TAS!$AD$23</f>
        <v>2817</v>
      </c>
      <c r="AD250" s="61">
        <f>NT!$AC$23</f>
        <v>129</v>
      </c>
      <c r="AE250" s="35">
        <f>NT!$AD$23</f>
        <v>146</v>
      </c>
      <c r="AG250" s="54" t="s">
        <v>29</v>
      </c>
      <c r="AH250" s="61">
        <f>Australia!$AC$23</f>
        <v>81890</v>
      </c>
      <c r="AI250" s="35">
        <f>Australia!$AD$23</f>
        <v>105757</v>
      </c>
      <c r="AJ250" s="61">
        <f>ACT!$AC$23</f>
        <v>1080</v>
      </c>
      <c r="AK250" s="35">
        <f>ACT!$AD$23</f>
        <v>1333</v>
      </c>
      <c r="AL250" s="61">
        <f>NSW!$AC$23</f>
        <v>26917</v>
      </c>
      <c r="AM250" s="35">
        <f>NSW!$AD$23</f>
        <v>33570</v>
      </c>
      <c r="AN250" s="61">
        <f>VIC!$AC$23</f>
        <v>21760</v>
      </c>
      <c r="AO250" s="35">
        <f>VIC!$AD$23</f>
        <v>28705</v>
      </c>
      <c r="AP250" s="61">
        <f>QLD!$AC$23</f>
        <v>14611</v>
      </c>
      <c r="AQ250" s="35">
        <f>QLD!$AD$23</f>
        <v>19020</v>
      </c>
      <c r="AR250" s="61">
        <f>SA!$AC$23</f>
        <v>7656</v>
      </c>
      <c r="AS250" s="35">
        <f>SA!$AD$23</f>
        <v>10553</v>
      </c>
      <c r="AT250" s="61">
        <f>WA!$AC$23</f>
        <v>7649</v>
      </c>
      <c r="AU250" s="35">
        <f>WA!$AD$23</f>
        <v>9613</v>
      </c>
      <c r="AV250" s="61">
        <f>TAS!$AC$23</f>
        <v>2088</v>
      </c>
      <c r="AW250" s="35">
        <f>TAS!$AD$23</f>
        <v>2817</v>
      </c>
      <c r="AX250" s="61">
        <f>NT!$AC$23</f>
        <v>129</v>
      </c>
      <c r="AY250" s="35">
        <f>NT!$AD$23</f>
        <v>146</v>
      </c>
    </row>
    <row r="251" spans="1:51">
      <c r="A251" s="16"/>
      <c r="B251" s="10"/>
      <c r="E251" s="4"/>
      <c r="F251" s="10"/>
      <c r="J251" s="10"/>
      <c r="K251" s="15"/>
      <c r="M251" s="54" t="s">
        <v>30</v>
      </c>
      <c r="N251" s="61">
        <f>Australia!$AC$24</f>
        <v>26862</v>
      </c>
      <c r="O251" s="35">
        <f>Australia!$AD$24</f>
        <v>61588</v>
      </c>
      <c r="P251" s="61">
        <f>ACT!$AC$24</f>
        <v>317</v>
      </c>
      <c r="Q251" s="35">
        <f>ACT!$AD$24</f>
        <v>790</v>
      </c>
      <c r="R251" s="61">
        <f>NSW!$AC$24</f>
        <v>8752</v>
      </c>
      <c r="S251" s="35">
        <f>NSW!$AD$24</f>
        <v>19253</v>
      </c>
      <c r="T251" s="61">
        <f>VIC!$AC$24</f>
        <v>7436</v>
      </c>
      <c r="U251" s="35">
        <f>VIC!$AD$24</f>
        <v>17199</v>
      </c>
      <c r="V251" s="61">
        <f>QLD!$AC$24</f>
        <v>4570</v>
      </c>
      <c r="W251" s="35">
        <f>QLD!$AD$24</f>
        <v>10802</v>
      </c>
      <c r="X251" s="61">
        <f>SA!$AC$24</f>
        <v>2672</v>
      </c>
      <c r="Y251" s="35">
        <f>SA!$AD$24</f>
        <v>6407</v>
      </c>
      <c r="Z251" s="61">
        <f>WA!$AC$24</f>
        <v>2479</v>
      </c>
      <c r="AA251" s="35">
        <f>WA!$AD$24</f>
        <v>5502</v>
      </c>
      <c r="AB251" s="61">
        <f>TAS!$AC$24</f>
        <v>607</v>
      </c>
      <c r="AC251" s="35">
        <f>TAS!$AD$24</f>
        <v>1576</v>
      </c>
      <c r="AD251" s="61">
        <f>NT!$AC$24</f>
        <v>29</v>
      </c>
      <c r="AE251" s="35">
        <f>NT!$AD$24</f>
        <v>59</v>
      </c>
      <c r="AG251" s="54" t="s">
        <v>30</v>
      </c>
      <c r="AH251" s="61">
        <f>Australia!$AC$24</f>
        <v>26862</v>
      </c>
      <c r="AI251" s="35">
        <f>Australia!$AD$24</f>
        <v>61588</v>
      </c>
      <c r="AJ251" s="61">
        <f>ACT!$AC$24</f>
        <v>317</v>
      </c>
      <c r="AK251" s="35">
        <f>ACT!$AD$24</f>
        <v>790</v>
      </c>
      <c r="AL251" s="61">
        <f>NSW!$AC$24</f>
        <v>8752</v>
      </c>
      <c r="AM251" s="35">
        <f>NSW!$AD$24</f>
        <v>19253</v>
      </c>
      <c r="AN251" s="61">
        <f>VIC!$AC$24</f>
        <v>7436</v>
      </c>
      <c r="AO251" s="35">
        <f>VIC!$AD$24</f>
        <v>17199</v>
      </c>
      <c r="AP251" s="61">
        <f>QLD!$AC$24</f>
        <v>4570</v>
      </c>
      <c r="AQ251" s="35">
        <f>QLD!$AD$24</f>
        <v>10802</v>
      </c>
      <c r="AR251" s="61">
        <f>SA!$AC$24</f>
        <v>2672</v>
      </c>
      <c r="AS251" s="35">
        <f>SA!$AD$24</f>
        <v>6407</v>
      </c>
      <c r="AT251" s="61">
        <f>WA!$AC$24</f>
        <v>2479</v>
      </c>
      <c r="AU251" s="35">
        <f>WA!$AD$24</f>
        <v>5502</v>
      </c>
      <c r="AV251" s="61">
        <f>TAS!$AC$24</f>
        <v>607</v>
      </c>
      <c r="AW251" s="35">
        <f>TAS!$AD$24</f>
        <v>1576</v>
      </c>
      <c r="AX251" s="61">
        <f>NT!$AC$24</f>
        <v>29</v>
      </c>
      <c r="AY251" s="35">
        <f>NT!$AD$24</f>
        <v>59</v>
      </c>
    </row>
    <row r="252" spans="1:51">
      <c r="A252" s="16"/>
      <c r="B252" s="10"/>
      <c r="E252" s="4"/>
      <c r="F252" s="10"/>
      <c r="J252" s="10"/>
      <c r="K252" s="15"/>
      <c r="M252" s="54" t="s">
        <v>22</v>
      </c>
      <c r="N252" s="61">
        <f>Australia!$AC$25</f>
        <v>7680</v>
      </c>
      <c r="O252" s="35">
        <f>Australia!$AD$25</f>
        <v>23405</v>
      </c>
      <c r="P252" s="61">
        <f>ACT!$AC$25</f>
        <v>70</v>
      </c>
      <c r="Q252" s="35">
        <f>ACT!$AD$25</f>
        <v>251</v>
      </c>
      <c r="R252" s="61">
        <f>NSW!$AC$25</f>
        <v>2433</v>
      </c>
      <c r="S252" s="35">
        <f>NSW!$AD$25</f>
        <v>7140</v>
      </c>
      <c r="T252" s="61">
        <f>VIC!$AC$25</f>
        <v>2243</v>
      </c>
      <c r="U252" s="35">
        <f>VIC!$AD$25</f>
        <v>6617</v>
      </c>
      <c r="V252" s="61">
        <f>QLD!$AC$25</f>
        <v>1294</v>
      </c>
      <c r="W252" s="35">
        <f>QLD!$AD$25</f>
        <v>4376</v>
      </c>
      <c r="X252" s="61">
        <f>SA!$AC$25</f>
        <v>767</v>
      </c>
      <c r="Y252" s="35">
        <f>SA!$AD$25</f>
        <v>2466</v>
      </c>
      <c r="Z252" s="61">
        <f>WA!$AC$25</f>
        <v>723</v>
      </c>
      <c r="AA252" s="35">
        <f>WA!$AD$25</f>
        <v>1974</v>
      </c>
      <c r="AB252" s="61">
        <f>TAS!$AC$25</f>
        <v>145</v>
      </c>
      <c r="AC252" s="35">
        <f>TAS!$AD$25</f>
        <v>560</v>
      </c>
      <c r="AD252" s="61">
        <f>NT!$AC$25</f>
        <v>5</v>
      </c>
      <c r="AE252" s="35">
        <f>NT!$AD$25</f>
        <v>21</v>
      </c>
      <c r="AG252" s="54" t="s">
        <v>22</v>
      </c>
      <c r="AH252" s="61">
        <f>Australia!$AC$25</f>
        <v>7680</v>
      </c>
      <c r="AI252" s="35">
        <f>Australia!$AD$25</f>
        <v>23405</v>
      </c>
      <c r="AJ252" s="61">
        <f>ACT!$AC$25</f>
        <v>70</v>
      </c>
      <c r="AK252" s="35">
        <f>ACT!$AD$25</f>
        <v>251</v>
      </c>
      <c r="AL252" s="61">
        <f>NSW!$AC$25</f>
        <v>2433</v>
      </c>
      <c r="AM252" s="35">
        <f>NSW!$AD$25</f>
        <v>7140</v>
      </c>
      <c r="AN252" s="61">
        <f>VIC!$AC$25</f>
        <v>2243</v>
      </c>
      <c r="AO252" s="35">
        <f>VIC!$AD$25</f>
        <v>6617</v>
      </c>
      <c r="AP252" s="61">
        <f>QLD!$AC$25</f>
        <v>1294</v>
      </c>
      <c r="AQ252" s="35">
        <f>QLD!$AD$25</f>
        <v>4376</v>
      </c>
      <c r="AR252" s="61">
        <f>SA!$AC$25</f>
        <v>767</v>
      </c>
      <c r="AS252" s="35">
        <f>SA!$AD$25</f>
        <v>2466</v>
      </c>
      <c r="AT252" s="61">
        <f>WA!$AC$25</f>
        <v>723</v>
      </c>
      <c r="AU252" s="35">
        <f>WA!$AD$25</f>
        <v>1974</v>
      </c>
      <c r="AV252" s="61">
        <f>TAS!$AC$25</f>
        <v>145</v>
      </c>
      <c r="AW252" s="35">
        <f>TAS!$AD$25</f>
        <v>560</v>
      </c>
      <c r="AX252" s="61">
        <f>NT!$AC$25</f>
        <v>5</v>
      </c>
      <c r="AY252" s="35">
        <f>NT!$AD$25</f>
        <v>21</v>
      </c>
    </row>
    <row r="253" spans="1:51">
      <c r="A253" s="16"/>
      <c r="B253" s="10"/>
      <c r="E253" s="4"/>
      <c r="F253" s="10"/>
      <c r="J253" s="10"/>
      <c r="K253" s="15"/>
      <c r="M253" s="55" t="s">
        <v>23</v>
      </c>
      <c r="N253" s="62">
        <f>Australia!$AC$26</f>
        <v>1839</v>
      </c>
      <c r="O253" s="56">
        <f>Australia!$AD$26</f>
        <v>7246</v>
      </c>
      <c r="P253" s="62">
        <f>ACT!$AC$26</f>
        <v>19</v>
      </c>
      <c r="Q253" s="56">
        <f>ACT!$AD$26</f>
        <v>74</v>
      </c>
      <c r="R253" s="62">
        <f>NSW!$AC$26</f>
        <v>576</v>
      </c>
      <c r="S253" s="56">
        <f>NSW!$AD$26</f>
        <v>2145</v>
      </c>
      <c r="T253" s="62">
        <f>VIC!$AC$26</f>
        <v>557</v>
      </c>
      <c r="U253" s="56">
        <f>VIC!$AD$26</f>
        <v>2126</v>
      </c>
      <c r="V253" s="62">
        <f>QLD!$AC$26</f>
        <v>324</v>
      </c>
      <c r="W253" s="56">
        <f>QLD!$AD$26</f>
        <v>1331</v>
      </c>
      <c r="X253" s="62">
        <f>SA!$AC$26</f>
        <v>160</v>
      </c>
      <c r="Y253" s="56">
        <f>SA!$AD$26</f>
        <v>785</v>
      </c>
      <c r="Z253" s="62">
        <f>WA!$AC$26</f>
        <v>155</v>
      </c>
      <c r="AA253" s="56">
        <f>WA!$AD$26</f>
        <v>613</v>
      </c>
      <c r="AB253" s="62">
        <f>TAS!$AC$26</f>
        <v>45</v>
      </c>
      <c r="AC253" s="56">
        <f>TAS!$AD$26</f>
        <v>165</v>
      </c>
      <c r="AD253" s="62">
        <f>NT!$AC$26</f>
        <v>3</v>
      </c>
      <c r="AE253" s="56">
        <f>NT!$AD$26</f>
        <v>7</v>
      </c>
      <c r="AG253" s="55" t="s">
        <v>23</v>
      </c>
      <c r="AH253" s="62">
        <f>Australia!$AC$26</f>
        <v>1839</v>
      </c>
      <c r="AI253" s="56">
        <f>Australia!$AD$26</f>
        <v>7246</v>
      </c>
      <c r="AJ253" s="62">
        <f>ACT!$AC$26</f>
        <v>19</v>
      </c>
      <c r="AK253" s="56">
        <f>ACT!$AD$26</f>
        <v>74</v>
      </c>
      <c r="AL253" s="62">
        <f>NSW!$AC$26</f>
        <v>576</v>
      </c>
      <c r="AM253" s="56">
        <f>NSW!$AD$26</f>
        <v>2145</v>
      </c>
      <c r="AN253" s="62">
        <f>VIC!$AC$26</f>
        <v>557</v>
      </c>
      <c r="AO253" s="56">
        <f>VIC!$AD$26</f>
        <v>2126</v>
      </c>
      <c r="AP253" s="62">
        <f>QLD!$AC$26</f>
        <v>324</v>
      </c>
      <c r="AQ253" s="56">
        <f>QLD!$AD$26</f>
        <v>1331</v>
      </c>
      <c r="AR253" s="62">
        <f>SA!$AC$26</f>
        <v>160</v>
      </c>
      <c r="AS253" s="56">
        <f>SA!$AD$26</f>
        <v>785</v>
      </c>
      <c r="AT253" s="62">
        <f>WA!$AC$26</f>
        <v>155</v>
      </c>
      <c r="AU253" s="56">
        <f>WA!$AD$26</f>
        <v>613</v>
      </c>
      <c r="AV253" s="62">
        <f>TAS!$AC$26</f>
        <v>45</v>
      </c>
      <c r="AW253" s="56">
        <f>TAS!$AD$26</f>
        <v>165</v>
      </c>
      <c r="AX253" s="62">
        <f>NT!$AC$26</f>
        <v>3</v>
      </c>
      <c r="AY253" s="56">
        <f>NT!$AD$26</f>
        <v>7</v>
      </c>
    </row>
    <row r="254" spans="1:51">
      <c r="A254" s="16"/>
      <c r="B254" s="10"/>
      <c r="E254" s="4"/>
      <c r="F254" s="10"/>
      <c r="J254" s="10"/>
      <c r="K254" s="15"/>
      <c r="M254" s="47">
        <v>39051</v>
      </c>
      <c r="N254" s="47"/>
      <c r="O254" s="47"/>
      <c r="P254" s="47"/>
      <c r="Q254" s="10"/>
      <c r="R254" s="10"/>
      <c r="S254" s="10"/>
      <c r="T254" s="10"/>
      <c r="U254" s="10"/>
      <c r="V254" s="10"/>
      <c r="W254" s="10"/>
      <c r="X254" s="47">
        <v>39051</v>
      </c>
      <c r="Y254" s="10"/>
      <c r="Z254" s="10"/>
      <c r="AA254" s="10"/>
      <c r="AB254" s="10"/>
      <c r="AC254" s="10"/>
      <c r="AD254" s="10"/>
      <c r="AE254" s="10"/>
      <c r="AG254" s="47">
        <v>39051</v>
      </c>
      <c r="AH254" s="47"/>
      <c r="AI254" s="47"/>
      <c r="AJ254" s="47"/>
      <c r="AK254" s="10"/>
      <c r="AL254" s="10"/>
      <c r="AM254" s="10"/>
      <c r="AN254" s="10"/>
      <c r="AO254" s="10"/>
      <c r="AP254" s="10"/>
      <c r="AQ254" s="10"/>
      <c r="AR254" s="47">
        <v>39051</v>
      </c>
      <c r="AS254" s="10"/>
      <c r="AT254" s="10"/>
      <c r="AU254" s="10"/>
      <c r="AV254" s="10"/>
      <c r="AW254" s="10"/>
      <c r="AX254" s="10"/>
      <c r="AY254" s="10"/>
    </row>
    <row r="255" spans="1:51" ht="12.75" customHeight="1">
      <c r="A255" s="43" t="s">
        <v>4</v>
      </c>
      <c r="B255" s="10"/>
      <c r="E255" s="9" t="s">
        <v>4</v>
      </c>
      <c r="F255" s="10"/>
      <c r="J255" s="10"/>
      <c r="K255" s="15"/>
      <c r="M255" s="344" t="s">
        <v>0</v>
      </c>
      <c r="N255" s="346" t="s">
        <v>40</v>
      </c>
      <c r="O255" s="347"/>
      <c r="P255" s="346" t="s">
        <v>3</v>
      </c>
      <c r="Q255" s="347"/>
      <c r="R255" s="346" t="s">
        <v>31</v>
      </c>
      <c r="S255" s="347"/>
      <c r="T255" s="346" t="s">
        <v>32</v>
      </c>
      <c r="U255" s="347"/>
      <c r="V255" s="346" t="s">
        <v>33</v>
      </c>
      <c r="W255" s="347"/>
      <c r="X255" s="346" t="s">
        <v>34</v>
      </c>
      <c r="Y255" s="347"/>
      <c r="Z255" s="346" t="s">
        <v>35</v>
      </c>
      <c r="AA255" s="347"/>
      <c r="AB255" s="346" t="s">
        <v>36</v>
      </c>
      <c r="AC255" s="347"/>
      <c r="AD255" s="346" t="s">
        <v>37</v>
      </c>
      <c r="AE255" s="347"/>
      <c r="AG255" s="344" t="s">
        <v>0</v>
      </c>
      <c r="AH255" s="346" t="s">
        <v>40</v>
      </c>
      <c r="AI255" s="347"/>
      <c r="AJ255" s="346" t="s">
        <v>3</v>
      </c>
      <c r="AK255" s="347"/>
      <c r="AL255" s="346" t="s">
        <v>31</v>
      </c>
      <c r="AM255" s="347"/>
      <c r="AN255" s="346" t="s">
        <v>32</v>
      </c>
      <c r="AO255" s="347"/>
      <c r="AP255" s="346" t="s">
        <v>33</v>
      </c>
      <c r="AQ255" s="347"/>
      <c r="AR255" s="346" t="s">
        <v>34</v>
      </c>
      <c r="AS255" s="347"/>
      <c r="AT255" s="346" t="s">
        <v>35</v>
      </c>
      <c r="AU255" s="347"/>
      <c r="AV255" s="346" t="s">
        <v>36</v>
      </c>
      <c r="AW255" s="347"/>
      <c r="AX255" s="346" t="s">
        <v>37</v>
      </c>
      <c r="AY255" s="347"/>
    </row>
    <row r="256" spans="1:51">
      <c r="A256" s="16"/>
      <c r="B256" s="10"/>
      <c r="E256" s="4"/>
      <c r="F256" s="10"/>
      <c r="J256" s="10"/>
      <c r="K256" s="15"/>
      <c r="M256" s="345"/>
      <c r="N256" s="58" t="s">
        <v>26</v>
      </c>
      <c r="O256" s="59" t="s">
        <v>27</v>
      </c>
      <c r="P256" s="58" t="s">
        <v>26</v>
      </c>
      <c r="Q256" s="59" t="s">
        <v>27</v>
      </c>
      <c r="R256" s="58" t="s">
        <v>26</v>
      </c>
      <c r="S256" s="59" t="s">
        <v>27</v>
      </c>
      <c r="T256" s="58" t="s">
        <v>26</v>
      </c>
      <c r="U256" s="59" t="s">
        <v>27</v>
      </c>
      <c r="V256" s="58" t="s">
        <v>26</v>
      </c>
      <c r="W256" s="59" t="s">
        <v>27</v>
      </c>
      <c r="X256" s="58" t="s">
        <v>26</v>
      </c>
      <c r="Y256" s="59" t="s">
        <v>27</v>
      </c>
      <c r="Z256" s="58" t="s">
        <v>26</v>
      </c>
      <c r="AA256" s="59" t="s">
        <v>27</v>
      </c>
      <c r="AB256" s="58" t="s">
        <v>26</v>
      </c>
      <c r="AC256" s="59" t="s">
        <v>27</v>
      </c>
      <c r="AD256" s="58" t="s">
        <v>26</v>
      </c>
      <c r="AE256" s="59" t="s">
        <v>27</v>
      </c>
      <c r="AG256" s="345"/>
      <c r="AH256" s="58" t="s">
        <v>26</v>
      </c>
      <c r="AI256" s="59" t="s">
        <v>27</v>
      </c>
      <c r="AJ256" s="58" t="s">
        <v>26</v>
      </c>
      <c r="AK256" s="59" t="s">
        <v>27</v>
      </c>
      <c r="AL256" s="58" t="s">
        <v>26</v>
      </c>
      <c r="AM256" s="59" t="s">
        <v>27</v>
      </c>
      <c r="AN256" s="58" t="s">
        <v>26</v>
      </c>
      <c r="AO256" s="59" t="s">
        <v>27</v>
      </c>
      <c r="AP256" s="58" t="s">
        <v>26</v>
      </c>
      <c r="AQ256" s="59" t="s">
        <v>27</v>
      </c>
      <c r="AR256" s="58" t="s">
        <v>26</v>
      </c>
      <c r="AS256" s="59" t="s">
        <v>27</v>
      </c>
      <c r="AT256" s="58" t="s">
        <v>26</v>
      </c>
      <c r="AU256" s="59" t="s">
        <v>27</v>
      </c>
      <c r="AV256" s="58" t="s">
        <v>26</v>
      </c>
      <c r="AW256" s="59" t="s">
        <v>27</v>
      </c>
      <c r="AX256" s="58" t="s">
        <v>26</v>
      </c>
      <c r="AY256" s="59" t="s">
        <v>27</v>
      </c>
    </row>
    <row r="257" spans="1:51">
      <c r="A257" s="16"/>
      <c r="B257" s="10"/>
      <c r="E257" s="4"/>
      <c r="F257" s="10"/>
      <c r="J257" s="10"/>
      <c r="K257" s="15"/>
      <c r="M257" s="54" t="s">
        <v>6</v>
      </c>
      <c r="N257" s="61">
        <f>Australia!$AF$7</f>
        <v>303267</v>
      </c>
      <c r="O257" s="35">
        <f>Australia!$AG$7</f>
        <v>285615</v>
      </c>
      <c r="P257" s="61">
        <f>ACT!$AF$7</f>
        <v>6458</v>
      </c>
      <c r="Q257" s="35">
        <f>ACT!$AG$7</f>
        <v>5968</v>
      </c>
      <c r="R257" s="61">
        <f>NSW!$AF$7</f>
        <v>101992</v>
      </c>
      <c r="S257" s="35">
        <f>NSW!$AG$7</f>
        <v>95716</v>
      </c>
      <c r="T257" s="61">
        <f>VIC!$AF$7</f>
        <v>71102</v>
      </c>
      <c r="U257" s="35">
        <f>VIC!$AG$7</f>
        <v>66996</v>
      </c>
      <c r="V257" s="61">
        <f>QLD!$AF$7</f>
        <v>59309</v>
      </c>
      <c r="W257" s="35">
        <f>QLD!$AG$7</f>
        <v>55504</v>
      </c>
      <c r="X257" s="61">
        <f>SA!$AF$7</f>
        <v>18869</v>
      </c>
      <c r="Y257" s="35">
        <f>SA!$AG$7</f>
        <v>18264</v>
      </c>
      <c r="Z257" s="61">
        <f>WA!$AF$7</f>
        <v>37382</v>
      </c>
      <c r="AA257" s="35">
        <f>WA!$AG$7</f>
        <v>35384</v>
      </c>
      <c r="AB257" s="61">
        <f>TAS!$AF$7</f>
        <v>5229</v>
      </c>
      <c r="AC257" s="35">
        <f>TAS!$AG$7</f>
        <v>4970</v>
      </c>
      <c r="AD257" s="61">
        <f>NT!$AF$7</f>
        <v>2926</v>
      </c>
      <c r="AE257" s="35">
        <f>NT!$AG$7</f>
        <v>2813</v>
      </c>
      <c r="AG257" s="54" t="s">
        <v>6</v>
      </c>
      <c r="AH257" s="61">
        <f>Australia!$AF$7</f>
        <v>303267</v>
      </c>
      <c r="AI257" s="35">
        <f>Australia!$AG$7</f>
        <v>285615</v>
      </c>
      <c r="AJ257" s="61">
        <f>ACT!$AF$7</f>
        <v>6458</v>
      </c>
      <c r="AK257" s="35">
        <f>ACT!$AG$7</f>
        <v>5968</v>
      </c>
      <c r="AL257" s="61">
        <f>NSW!$AF$7</f>
        <v>101992</v>
      </c>
      <c r="AM257" s="35">
        <f>NSW!$AG$7</f>
        <v>95716</v>
      </c>
      <c r="AN257" s="61">
        <f>VIC!$AF$7</f>
        <v>71102</v>
      </c>
      <c r="AO257" s="35">
        <f>VIC!$AG$7</f>
        <v>66996</v>
      </c>
      <c r="AP257" s="61">
        <f>QLD!$AF$7</f>
        <v>59309</v>
      </c>
      <c r="AQ257" s="35">
        <f>QLD!$AG$7</f>
        <v>55504</v>
      </c>
      <c r="AR257" s="61">
        <f>SA!$AF$7</f>
        <v>18869</v>
      </c>
      <c r="AS257" s="35">
        <f>SA!$AG$7</f>
        <v>18264</v>
      </c>
      <c r="AT257" s="61">
        <f>WA!$AF$7</f>
        <v>37382</v>
      </c>
      <c r="AU257" s="35">
        <f>WA!$AG$7</f>
        <v>35384</v>
      </c>
      <c r="AV257" s="61">
        <f>TAS!$AF$7</f>
        <v>5229</v>
      </c>
      <c r="AW257" s="35">
        <f>TAS!$AG$7</f>
        <v>4970</v>
      </c>
      <c r="AX257" s="61">
        <f>NT!$AF$7</f>
        <v>2926</v>
      </c>
      <c r="AY257" s="35">
        <f>NT!$AG$7</f>
        <v>2813</v>
      </c>
    </row>
    <row r="258" spans="1:51">
      <c r="A258" s="44"/>
      <c r="B258" s="10"/>
      <c r="E258" s="45"/>
      <c r="F258" s="10"/>
      <c r="J258" s="10"/>
      <c r="K258" s="15"/>
      <c r="M258" s="54" t="s">
        <v>7</v>
      </c>
      <c r="N258" s="61">
        <f>Australia!$AF$8</f>
        <v>305929</v>
      </c>
      <c r="O258" s="35">
        <f>Australia!$AG$8</f>
        <v>289050</v>
      </c>
      <c r="P258" s="61">
        <f>ACT!$AF$8</f>
        <v>6182</v>
      </c>
      <c r="Q258" s="35">
        <f>ACT!$AG$8</f>
        <v>5876</v>
      </c>
      <c r="R258" s="61">
        <f>NSW!$AF$8</f>
        <v>102740</v>
      </c>
      <c r="S258" s="35">
        <f>NSW!$AG$8</f>
        <v>96559</v>
      </c>
      <c r="T258" s="61">
        <f>VIC!$AF$8</f>
        <v>70523</v>
      </c>
      <c r="U258" s="35">
        <f>VIC!$AG$8</f>
        <v>67151</v>
      </c>
      <c r="V258" s="61">
        <f>QLD!$AF$8</f>
        <v>61685</v>
      </c>
      <c r="W258" s="35">
        <f>QLD!$AG$8</f>
        <v>58170</v>
      </c>
      <c r="X258" s="61">
        <f>SA!$AF$8</f>
        <v>19332</v>
      </c>
      <c r="Y258" s="35">
        <f>SA!$AG$8</f>
        <v>18420</v>
      </c>
      <c r="Z258" s="61">
        <f>WA!$AF$8</f>
        <v>36860</v>
      </c>
      <c r="AA258" s="35">
        <f>WA!$AG$8</f>
        <v>34658</v>
      </c>
      <c r="AB258" s="61">
        <f>TAS!$AF$8</f>
        <v>5755</v>
      </c>
      <c r="AC258" s="35">
        <f>TAS!$AG$8</f>
        <v>5384</v>
      </c>
      <c r="AD258" s="61">
        <f>NT!$AF$8</f>
        <v>2852</v>
      </c>
      <c r="AE258" s="35">
        <f>NT!$AG$8</f>
        <v>2832</v>
      </c>
      <c r="AG258" s="54" t="s">
        <v>7</v>
      </c>
      <c r="AH258" s="61">
        <f>Australia!$AF$8</f>
        <v>305929</v>
      </c>
      <c r="AI258" s="35">
        <f>Australia!$AG$8</f>
        <v>289050</v>
      </c>
      <c r="AJ258" s="61">
        <f>ACT!$AF$8</f>
        <v>6182</v>
      </c>
      <c r="AK258" s="35">
        <f>ACT!$AG$8</f>
        <v>5876</v>
      </c>
      <c r="AL258" s="61">
        <f>NSW!$AF$8</f>
        <v>102740</v>
      </c>
      <c r="AM258" s="35">
        <f>NSW!$AG$8</f>
        <v>96559</v>
      </c>
      <c r="AN258" s="61">
        <f>VIC!$AF$8</f>
        <v>70523</v>
      </c>
      <c r="AO258" s="35">
        <f>VIC!$AG$8</f>
        <v>67151</v>
      </c>
      <c r="AP258" s="61">
        <f>QLD!$AF$8</f>
        <v>61685</v>
      </c>
      <c r="AQ258" s="35">
        <f>QLD!$AG$8</f>
        <v>58170</v>
      </c>
      <c r="AR258" s="61">
        <f>SA!$AF$8</f>
        <v>19332</v>
      </c>
      <c r="AS258" s="35">
        <f>SA!$AG$8</f>
        <v>18420</v>
      </c>
      <c r="AT258" s="61">
        <f>WA!$AF$8</f>
        <v>36860</v>
      </c>
      <c r="AU258" s="35">
        <f>WA!$AG$8</f>
        <v>34658</v>
      </c>
      <c r="AV258" s="61">
        <f>TAS!$AF$8</f>
        <v>5755</v>
      </c>
      <c r="AW258" s="35">
        <f>TAS!$AG$8</f>
        <v>5384</v>
      </c>
      <c r="AX258" s="61">
        <f>NT!$AF$8</f>
        <v>2852</v>
      </c>
      <c r="AY258" s="35">
        <f>NT!$AG$8</f>
        <v>2832</v>
      </c>
    </row>
    <row r="259" spans="1:51">
      <c r="A259" s="16"/>
      <c r="B259" s="10"/>
      <c r="E259" s="4"/>
      <c r="F259" s="10"/>
      <c r="J259" s="10"/>
      <c r="K259" s="15"/>
      <c r="M259" s="54" t="s">
        <v>8</v>
      </c>
      <c r="N259" s="61">
        <f>Australia!$AF$9</f>
        <v>310927</v>
      </c>
      <c r="O259" s="35">
        <f>Australia!$AG$9</f>
        <v>294088</v>
      </c>
      <c r="P259" s="61">
        <f>ACT!$AF$9</f>
        <v>6123</v>
      </c>
      <c r="Q259" s="35">
        <f>ACT!$AG$9</f>
        <v>5997</v>
      </c>
      <c r="R259" s="61">
        <f>NSW!$AF$9</f>
        <v>102732</v>
      </c>
      <c r="S259" s="35">
        <f>NSW!$AG$9</f>
        <v>96832</v>
      </c>
      <c r="T259" s="61">
        <f>VIC!$AF$9</f>
        <v>71270</v>
      </c>
      <c r="U259" s="35">
        <f>VIC!$AG$9</f>
        <v>67261</v>
      </c>
      <c r="V259" s="61">
        <f>QLD!$AF$9</f>
        <v>62738</v>
      </c>
      <c r="W259" s="35">
        <f>QLD!$AG$9</f>
        <v>59478</v>
      </c>
      <c r="X259" s="61">
        <f>SA!$AF$9</f>
        <v>20542</v>
      </c>
      <c r="Y259" s="35">
        <f>SA!$AG$9</f>
        <v>19562</v>
      </c>
      <c r="Z259" s="61">
        <f>WA!$AF$9</f>
        <v>38194</v>
      </c>
      <c r="AA259" s="35">
        <f>WA!$AG$9</f>
        <v>36134</v>
      </c>
      <c r="AB259" s="61">
        <f>TAS!$AF$9</f>
        <v>6343</v>
      </c>
      <c r="AC259" s="35">
        <f>TAS!$AG$9</f>
        <v>6031</v>
      </c>
      <c r="AD259" s="61">
        <f>NT!$AF$9</f>
        <v>2985</v>
      </c>
      <c r="AE259" s="35">
        <f>NT!$AG$9</f>
        <v>2793</v>
      </c>
      <c r="AG259" s="54" t="s">
        <v>8</v>
      </c>
      <c r="AH259" s="61">
        <f>Australia!$AF$9</f>
        <v>310927</v>
      </c>
      <c r="AI259" s="35">
        <f>Australia!$AG$9</f>
        <v>294088</v>
      </c>
      <c r="AJ259" s="61">
        <f>ACT!$AF$9</f>
        <v>6123</v>
      </c>
      <c r="AK259" s="35">
        <f>ACT!$AG$9</f>
        <v>5997</v>
      </c>
      <c r="AL259" s="61">
        <f>NSW!$AF$9</f>
        <v>102732</v>
      </c>
      <c r="AM259" s="35">
        <f>NSW!$AG$9</f>
        <v>96832</v>
      </c>
      <c r="AN259" s="61">
        <f>VIC!$AF$9</f>
        <v>71270</v>
      </c>
      <c r="AO259" s="35">
        <f>VIC!$AG$9</f>
        <v>67261</v>
      </c>
      <c r="AP259" s="61">
        <f>QLD!$AF$9</f>
        <v>62738</v>
      </c>
      <c r="AQ259" s="35">
        <f>QLD!$AG$9</f>
        <v>59478</v>
      </c>
      <c r="AR259" s="61">
        <f>SA!$AF$9</f>
        <v>20542</v>
      </c>
      <c r="AS259" s="35">
        <f>SA!$AG$9</f>
        <v>19562</v>
      </c>
      <c r="AT259" s="61">
        <f>WA!$AF$9</f>
        <v>38194</v>
      </c>
      <c r="AU259" s="35">
        <f>WA!$AG$9</f>
        <v>36134</v>
      </c>
      <c r="AV259" s="61">
        <f>TAS!$AF$9</f>
        <v>6343</v>
      </c>
      <c r="AW259" s="35">
        <f>TAS!$AG$9</f>
        <v>6031</v>
      </c>
      <c r="AX259" s="61">
        <f>NT!$AF$9</f>
        <v>2985</v>
      </c>
      <c r="AY259" s="35">
        <f>NT!$AG$9</f>
        <v>2793</v>
      </c>
    </row>
    <row r="260" spans="1:51">
      <c r="A260" s="16"/>
      <c r="B260" s="10"/>
      <c r="E260" s="4"/>
      <c r="F260" s="10"/>
      <c r="J260" s="10"/>
      <c r="K260" s="15"/>
      <c r="M260" s="54" t="s">
        <v>9</v>
      </c>
      <c r="N260" s="61">
        <f>Australia!$AF$10</f>
        <v>331102</v>
      </c>
      <c r="O260" s="35">
        <f>Australia!$AG$10</f>
        <v>313785</v>
      </c>
      <c r="P260" s="61">
        <f>ACT!$AF$10</f>
        <v>6792</v>
      </c>
      <c r="Q260" s="35">
        <f>ACT!$AG$10</f>
        <v>6368</v>
      </c>
      <c r="R260" s="61">
        <f>NSW!$AF$10</f>
        <v>108293</v>
      </c>
      <c r="S260" s="35">
        <f>NSW!$AG$10</f>
        <v>102391</v>
      </c>
      <c r="T260" s="61">
        <f>VIC!$AF$10</f>
        <v>76940</v>
      </c>
      <c r="U260" s="35">
        <f>VIC!$AG$10</f>
        <v>73141</v>
      </c>
      <c r="V260" s="61">
        <f>QLD!$AF$10</f>
        <v>65741</v>
      </c>
      <c r="W260" s="35">
        <f>QLD!$AG$10</f>
        <v>62379</v>
      </c>
      <c r="X260" s="61">
        <f>SA!$AF$10</f>
        <v>22901</v>
      </c>
      <c r="Y260" s="35">
        <f>SA!$AG$10</f>
        <v>21749</v>
      </c>
      <c r="Z260" s="61">
        <f>WA!$AF$10</f>
        <v>39917</v>
      </c>
      <c r="AA260" s="35">
        <f>WA!$AG$10</f>
        <v>37901</v>
      </c>
      <c r="AB260" s="61">
        <f>TAS!$AF$10</f>
        <v>7459</v>
      </c>
      <c r="AC260" s="35">
        <f>TAS!$AG$10</f>
        <v>6926</v>
      </c>
      <c r="AD260" s="61">
        <f>NT!$AF$10</f>
        <v>3059</v>
      </c>
      <c r="AE260" s="35">
        <f>NT!$AG$10</f>
        <v>2930</v>
      </c>
      <c r="AG260" s="54" t="s">
        <v>9</v>
      </c>
      <c r="AH260" s="61">
        <f>Australia!$AF$10</f>
        <v>331102</v>
      </c>
      <c r="AI260" s="35">
        <f>Australia!$AG$10</f>
        <v>313785</v>
      </c>
      <c r="AJ260" s="61">
        <f>ACT!$AF$10</f>
        <v>6792</v>
      </c>
      <c r="AK260" s="35">
        <f>ACT!$AG$10</f>
        <v>6368</v>
      </c>
      <c r="AL260" s="61">
        <f>NSW!$AF$10</f>
        <v>108293</v>
      </c>
      <c r="AM260" s="35">
        <f>NSW!$AG$10</f>
        <v>102391</v>
      </c>
      <c r="AN260" s="61">
        <f>VIC!$AF$10</f>
        <v>76940</v>
      </c>
      <c r="AO260" s="35">
        <f>VIC!$AG$10</f>
        <v>73141</v>
      </c>
      <c r="AP260" s="61">
        <f>QLD!$AF$10</f>
        <v>65741</v>
      </c>
      <c r="AQ260" s="35">
        <f>QLD!$AG$10</f>
        <v>62379</v>
      </c>
      <c r="AR260" s="61">
        <f>SA!$AF$10</f>
        <v>22901</v>
      </c>
      <c r="AS260" s="35">
        <f>SA!$AG$10</f>
        <v>21749</v>
      </c>
      <c r="AT260" s="61">
        <f>WA!$AF$10</f>
        <v>39917</v>
      </c>
      <c r="AU260" s="35">
        <f>WA!$AG$10</f>
        <v>37901</v>
      </c>
      <c r="AV260" s="61">
        <f>TAS!$AF$10</f>
        <v>7459</v>
      </c>
      <c r="AW260" s="35">
        <f>TAS!$AG$10</f>
        <v>6926</v>
      </c>
      <c r="AX260" s="61">
        <f>NT!$AF$10</f>
        <v>3059</v>
      </c>
      <c r="AY260" s="35">
        <f>NT!$AG$10</f>
        <v>2930</v>
      </c>
    </row>
    <row r="261" spans="1:51" ht="12.9" customHeight="1">
      <c r="A261" s="16"/>
      <c r="B261" s="10"/>
      <c r="E261" s="4"/>
      <c r="F261" s="10"/>
      <c r="J261" s="10"/>
      <c r="K261" s="15"/>
      <c r="M261" s="54" t="s">
        <v>10</v>
      </c>
      <c r="N261" s="61">
        <f>Australia!$AF$11</f>
        <v>261490</v>
      </c>
      <c r="O261" s="35">
        <f>Australia!$AG$11</f>
        <v>271551</v>
      </c>
      <c r="P261" s="61">
        <f>ACT!$AF$11</f>
        <v>5406</v>
      </c>
      <c r="Q261" s="35">
        <f>ACT!$AG$11</f>
        <v>5757</v>
      </c>
      <c r="R261" s="61">
        <f>NSW!$AF$11</f>
        <v>83809</v>
      </c>
      <c r="S261" s="35">
        <f>NSW!$AG$11</f>
        <v>87144</v>
      </c>
      <c r="T261" s="61">
        <f>VIC!$AF$11</f>
        <v>62227</v>
      </c>
      <c r="U261" s="35">
        <f>VIC!$AG$11</f>
        <v>63925</v>
      </c>
      <c r="V261" s="61">
        <f>QLD!$AF$11</f>
        <v>47580</v>
      </c>
      <c r="W261" s="35">
        <f>QLD!$AG$11</f>
        <v>50861</v>
      </c>
      <c r="X261" s="61">
        <f>SA!$AF$11</f>
        <v>21010</v>
      </c>
      <c r="Y261" s="35">
        <f>SA!$AG$11</f>
        <v>20815</v>
      </c>
      <c r="Z261" s="61">
        <f>WA!$AF$11</f>
        <v>33331</v>
      </c>
      <c r="AA261" s="35">
        <f>WA!$AG$11</f>
        <v>34340</v>
      </c>
      <c r="AB261" s="61">
        <f>TAS!$AF$11</f>
        <v>6028</v>
      </c>
      <c r="AC261" s="35">
        <f>TAS!$AG$11</f>
        <v>6181</v>
      </c>
      <c r="AD261" s="61">
        <f>NT!$AF$11</f>
        <v>2099</v>
      </c>
      <c r="AE261" s="35">
        <f>NT!$AG$11</f>
        <v>2528</v>
      </c>
      <c r="AG261" s="54" t="s">
        <v>10</v>
      </c>
      <c r="AH261" s="61">
        <f>Australia!$AF$11</f>
        <v>261490</v>
      </c>
      <c r="AI261" s="35">
        <f>Australia!$AG$11</f>
        <v>271551</v>
      </c>
      <c r="AJ261" s="61">
        <f>ACT!$AF$11</f>
        <v>5406</v>
      </c>
      <c r="AK261" s="35">
        <f>ACT!$AG$11</f>
        <v>5757</v>
      </c>
      <c r="AL261" s="61">
        <f>NSW!$AF$11</f>
        <v>83809</v>
      </c>
      <c r="AM261" s="35">
        <f>NSW!$AG$11</f>
        <v>87144</v>
      </c>
      <c r="AN261" s="61">
        <f>VIC!$AF$11</f>
        <v>62227</v>
      </c>
      <c r="AO261" s="35">
        <f>VIC!$AG$11</f>
        <v>63925</v>
      </c>
      <c r="AP261" s="61">
        <f>QLD!$AF$11</f>
        <v>47580</v>
      </c>
      <c r="AQ261" s="35">
        <f>QLD!$AG$11</f>
        <v>50861</v>
      </c>
      <c r="AR261" s="61">
        <f>SA!$AF$11</f>
        <v>21010</v>
      </c>
      <c r="AS261" s="35">
        <f>SA!$AG$11</f>
        <v>20815</v>
      </c>
      <c r="AT261" s="61">
        <f>WA!$AF$11</f>
        <v>33331</v>
      </c>
      <c r="AU261" s="35">
        <f>WA!$AG$11</f>
        <v>34340</v>
      </c>
      <c r="AV261" s="61">
        <f>TAS!$AF$11</f>
        <v>6028</v>
      </c>
      <c r="AW261" s="35">
        <f>TAS!$AG$11</f>
        <v>6181</v>
      </c>
      <c r="AX261" s="61">
        <f>NT!$AF$11</f>
        <v>2099</v>
      </c>
      <c r="AY261" s="35">
        <f>NT!$AG$11</f>
        <v>2528</v>
      </c>
    </row>
    <row r="262" spans="1:51">
      <c r="A262" s="16"/>
      <c r="B262" s="10"/>
      <c r="E262" s="4"/>
      <c r="F262" s="10"/>
      <c r="J262" s="10"/>
      <c r="K262" s="15"/>
      <c r="M262" s="54" t="s">
        <v>11</v>
      </c>
      <c r="N262" s="61">
        <f>Australia!$AF$12</f>
        <v>232246</v>
      </c>
      <c r="O262" s="35">
        <f>Australia!$AG$12</f>
        <v>280063</v>
      </c>
      <c r="P262" s="61">
        <f>ACT!$AF$12</f>
        <v>5644</v>
      </c>
      <c r="Q262" s="35">
        <f>ACT!$AG$12</f>
        <v>7218</v>
      </c>
      <c r="R262" s="61">
        <f>NSW!$AF$12</f>
        <v>74599</v>
      </c>
      <c r="S262" s="35">
        <f>NSW!$AG$12</f>
        <v>91203</v>
      </c>
      <c r="T262" s="61">
        <f>VIC!$AF$12</f>
        <v>51172</v>
      </c>
      <c r="U262" s="35">
        <f>VIC!$AG$12</f>
        <v>63636</v>
      </c>
      <c r="V262" s="61">
        <f>QLD!$AF$12</f>
        <v>44089</v>
      </c>
      <c r="W262" s="35">
        <f>QLD!$AG$12</f>
        <v>53539</v>
      </c>
      <c r="X262" s="61">
        <f>SA!$AF$12</f>
        <v>16315</v>
      </c>
      <c r="Y262" s="35">
        <f>SA!$AG$12</f>
        <v>18935</v>
      </c>
      <c r="Z262" s="61">
        <f>WA!$AF$12</f>
        <v>34431</v>
      </c>
      <c r="AA262" s="35">
        <f>WA!$AG$12</f>
        <v>37660</v>
      </c>
      <c r="AB262" s="61">
        <f>TAS!$AF$12</f>
        <v>3805</v>
      </c>
      <c r="AC262" s="35">
        <f>TAS!$AG$12</f>
        <v>4750</v>
      </c>
      <c r="AD262" s="61">
        <f>NT!$AF$12</f>
        <v>2191</v>
      </c>
      <c r="AE262" s="35">
        <f>NT!$AG$12</f>
        <v>3122</v>
      </c>
      <c r="AG262" s="54" t="s">
        <v>11</v>
      </c>
      <c r="AH262" s="61">
        <f>Australia!$AF$12</f>
        <v>232246</v>
      </c>
      <c r="AI262" s="35">
        <f>Australia!$AG$12</f>
        <v>280063</v>
      </c>
      <c r="AJ262" s="61">
        <f>ACT!$AF$12</f>
        <v>5644</v>
      </c>
      <c r="AK262" s="35">
        <f>ACT!$AG$12</f>
        <v>7218</v>
      </c>
      <c r="AL262" s="61">
        <f>NSW!$AF$12</f>
        <v>74599</v>
      </c>
      <c r="AM262" s="35">
        <f>NSW!$AG$12</f>
        <v>91203</v>
      </c>
      <c r="AN262" s="61">
        <f>VIC!$AF$12</f>
        <v>51172</v>
      </c>
      <c r="AO262" s="35">
        <f>VIC!$AG$12</f>
        <v>63636</v>
      </c>
      <c r="AP262" s="61">
        <f>QLD!$AF$12</f>
        <v>44089</v>
      </c>
      <c r="AQ262" s="35">
        <f>QLD!$AG$12</f>
        <v>53539</v>
      </c>
      <c r="AR262" s="61">
        <f>SA!$AF$12</f>
        <v>16315</v>
      </c>
      <c r="AS262" s="35">
        <f>SA!$AG$12</f>
        <v>18935</v>
      </c>
      <c r="AT262" s="61">
        <f>WA!$AF$12</f>
        <v>34431</v>
      </c>
      <c r="AU262" s="35">
        <f>WA!$AG$12</f>
        <v>37660</v>
      </c>
      <c r="AV262" s="61">
        <f>TAS!$AF$12</f>
        <v>3805</v>
      </c>
      <c r="AW262" s="35">
        <f>TAS!$AG$12</f>
        <v>4750</v>
      </c>
      <c r="AX262" s="61">
        <f>NT!$AF$12</f>
        <v>2191</v>
      </c>
      <c r="AY262" s="35">
        <f>NT!$AG$12</f>
        <v>3122</v>
      </c>
    </row>
    <row r="263" spans="1:51">
      <c r="A263" s="16"/>
      <c r="B263" s="10"/>
      <c r="E263" s="4"/>
      <c r="F263" s="10"/>
      <c r="J263" s="10"/>
      <c r="K263" s="15"/>
      <c r="M263" s="54" t="s">
        <v>12</v>
      </c>
      <c r="N263" s="61">
        <f>Australia!$AF$13</f>
        <v>309449</v>
      </c>
      <c r="O263" s="35">
        <f>Australia!$AG$13</f>
        <v>351171</v>
      </c>
      <c r="P263" s="61">
        <f>ACT!$AF$13</f>
        <v>7112</v>
      </c>
      <c r="Q263" s="35">
        <f>ACT!$AG$13</f>
        <v>8363</v>
      </c>
      <c r="R263" s="61">
        <f>NSW!$AF$13</f>
        <v>103797</v>
      </c>
      <c r="S263" s="35">
        <f>NSW!$AG$13</f>
        <v>118891</v>
      </c>
      <c r="T263" s="61">
        <f>VIC!$AF$13</f>
        <v>74471</v>
      </c>
      <c r="U263" s="35">
        <f>VIC!$AG$13</f>
        <v>85251</v>
      </c>
      <c r="V263" s="61">
        <f>QLD!$AF$13</f>
        <v>56810</v>
      </c>
      <c r="W263" s="35">
        <f>QLD!$AG$13</f>
        <v>65428</v>
      </c>
      <c r="X263" s="61">
        <f>SA!$AF$13</f>
        <v>19650</v>
      </c>
      <c r="Y263" s="35">
        <f>SA!$AG$13</f>
        <v>21689</v>
      </c>
      <c r="Z263" s="61">
        <f>WA!$AF$13</f>
        <v>40016</v>
      </c>
      <c r="AA263" s="35">
        <f>WA!$AG$13</f>
        <v>42352</v>
      </c>
      <c r="AB263" s="61">
        <f>TAS!$AF$13</f>
        <v>4747</v>
      </c>
      <c r="AC263" s="35">
        <f>TAS!$AG$13</f>
        <v>5626</v>
      </c>
      <c r="AD263" s="61">
        <f>NT!$AF$13</f>
        <v>2846</v>
      </c>
      <c r="AE263" s="35">
        <f>NT!$AG$13</f>
        <v>3571</v>
      </c>
      <c r="AG263" s="54" t="s">
        <v>12</v>
      </c>
      <c r="AH263" s="61">
        <f>Australia!$AF$13</f>
        <v>309449</v>
      </c>
      <c r="AI263" s="35">
        <f>Australia!$AG$13</f>
        <v>351171</v>
      </c>
      <c r="AJ263" s="61">
        <f>ACT!$AF$13</f>
        <v>7112</v>
      </c>
      <c r="AK263" s="35">
        <f>ACT!$AG$13</f>
        <v>8363</v>
      </c>
      <c r="AL263" s="61">
        <f>NSW!$AF$13</f>
        <v>103797</v>
      </c>
      <c r="AM263" s="35">
        <f>NSW!$AG$13</f>
        <v>118891</v>
      </c>
      <c r="AN263" s="61">
        <f>VIC!$AF$13</f>
        <v>74471</v>
      </c>
      <c r="AO263" s="35">
        <f>VIC!$AG$13</f>
        <v>85251</v>
      </c>
      <c r="AP263" s="61">
        <f>QLD!$AF$13</f>
        <v>56810</v>
      </c>
      <c r="AQ263" s="35">
        <f>QLD!$AG$13</f>
        <v>65428</v>
      </c>
      <c r="AR263" s="61">
        <f>SA!$AF$13</f>
        <v>19650</v>
      </c>
      <c r="AS263" s="35">
        <f>SA!$AG$13</f>
        <v>21689</v>
      </c>
      <c r="AT263" s="61">
        <f>WA!$AF$13</f>
        <v>40016</v>
      </c>
      <c r="AU263" s="35">
        <f>WA!$AG$13</f>
        <v>42352</v>
      </c>
      <c r="AV263" s="61">
        <f>TAS!$AF$13</f>
        <v>4747</v>
      </c>
      <c r="AW263" s="35">
        <f>TAS!$AG$13</f>
        <v>5626</v>
      </c>
      <c r="AX263" s="61">
        <f>NT!$AF$13</f>
        <v>2846</v>
      </c>
      <c r="AY263" s="35">
        <f>NT!$AG$13</f>
        <v>3571</v>
      </c>
    </row>
    <row r="264" spans="1:51">
      <c r="A264" s="16"/>
      <c r="B264" s="10"/>
      <c r="E264" s="4"/>
      <c r="F264" s="10"/>
      <c r="J264" s="10"/>
      <c r="K264" s="15"/>
      <c r="M264" s="54" t="s">
        <v>13</v>
      </c>
      <c r="N264" s="61">
        <f>Australia!$AF$14</f>
        <v>350984</v>
      </c>
      <c r="O264" s="35">
        <f>Australia!$AG$14</f>
        <v>388945</v>
      </c>
      <c r="P264" s="61">
        <f>ACT!$AF$14</f>
        <v>7319</v>
      </c>
      <c r="Q264" s="35">
        <f>ACT!$AG$14</f>
        <v>8352</v>
      </c>
      <c r="R264" s="61">
        <f>NSW!$AF$14</f>
        <v>119413</v>
      </c>
      <c r="S264" s="35">
        <f>NSW!$AG$14</f>
        <v>131394</v>
      </c>
      <c r="T264" s="61">
        <f>VIC!$AF$14</f>
        <v>83750</v>
      </c>
      <c r="U264" s="35">
        <f>VIC!$AG$14</f>
        <v>94778</v>
      </c>
      <c r="V264" s="61">
        <f>QLD!$AF$14</f>
        <v>66542</v>
      </c>
      <c r="W264" s="35">
        <f>QLD!$AG$14</f>
        <v>74303</v>
      </c>
      <c r="X264" s="61">
        <f>SA!$AF$14</f>
        <v>21627</v>
      </c>
      <c r="Y264" s="35">
        <f>SA!$AG$14</f>
        <v>24024</v>
      </c>
      <c r="Z264" s="61">
        <f>WA!$AF$14</f>
        <v>43257</v>
      </c>
      <c r="AA264" s="35">
        <f>WA!$AG$14</f>
        <v>45469</v>
      </c>
      <c r="AB264" s="61">
        <f>TAS!$AF$14</f>
        <v>5882</v>
      </c>
      <c r="AC264" s="35">
        <f>TAS!$AG$14</f>
        <v>6965</v>
      </c>
      <c r="AD264" s="61">
        <f>NT!$AF$14</f>
        <v>3194</v>
      </c>
      <c r="AE264" s="35">
        <f>NT!$AG$14</f>
        <v>3660</v>
      </c>
      <c r="AG264" s="54" t="s">
        <v>13</v>
      </c>
      <c r="AH264" s="61">
        <f>Australia!$AF$14</f>
        <v>350984</v>
      </c>
      <c r="AI264" s="35">
        <f>Australia!$AG$14</f>
        <v>388945</v>
      </c>
      <c r="AJ264" s="61">
        <f>ACT!$AF$14</f>
        <v>7319</v>
      </c>
      <c r="AK264" s="35">
        <f>ACT!$AG$14</f>
        <v>8352</v>
      </c>
      <c r="AL264" s="61">
        <f>NSW!$AF$14</f>
        <v>119413</v>
      </c>
      <c r="AM264" s="35">
        <f>NSW!$AG$14</f>
        <v>131394</v>
      </c>
      <c r="AN264" s="61">
        <f>VIC!$AF$14</f>
        <v>83750</v>
      </c>
      <c r="AO264" s="35">
        <f>VIC!$AG$14</f>
        <v>94778</v>
      </c>
      <c r="AP264" s="61">
        <f>QLD!$AF$14</f>
        <v>66542</v>
      </c>
      <c r="AQ264" s="35">
        <f>QLD!$AG$14</f>
        <v>74303</v>
      </c>
      <c r="AR264" s="61">
        <f>SA!$AF$14</f>
        <v>21627</v>
      </c>
      <c r="AS264" s="35">
        <f>SA!$AG$14</f>
        <v>24024</v>
      </c>
      <c r="AT264" s="61">
        <f>WA!$AF$14</f>
        <v>43257</v>
      </c>
      <c r="AU264" s="35">
        <f>WA!$AG$14</f>
        <v>45469</v>
      </c>
      <c r="AV264" s="61">
        <f>TAS!$AF$14</f>
        <v>5882</v>
      </c>
      <c r="AW264" s="35">
        <f>TAS!$AG$14</f>
        <v>6965</v>
      </c>
      <c r="AX264" s="61">
        <f>NT!$AF$14</f>
        <v>3194</v>
      </c>
      <c r="AY264" s="35">
        <f>NT!$AG$14</f>
        <v>3660</v>
      </c>
    </row>
    <row r="265" spans="1:51">
      <c r="A265" s="16"/>
      <c r="B265" s="10"/>
      <c r="E265" s="4"/>
      <c r="F265" s="10"/>
      <c r="J265" s="10"/>
      <c r="K265" s="15"/>
      <c r="M265" s="54" t="s">
        <v>14</v>
      </c>
      <c r="N265" s="61">
        <f>Australia!$AF$15</f>
        <v>355232</v>
      </c>
      <c r="O265" s="35">
        <f>Australia!$AG$15</f>
        <v>389656</v>
      </c>
      <c r="P265" s="61">
        <f>ACT!$AF$15</f>
        <v>7147</v>
      </c>
      <c r="Q265" s="35">
        <f>ACT!$AG$15</f>
        <v>8171</v>
      </c>
      <c r="R265" s="61">
        <f>NSW!$AF$15</f>
        <v>115680</v>
      </c>
      <c r="S265" s="35">
        <f>NSW!$AG$15</f>
        <v>127363</v>
      </c>
      <c r="T265" s="61">
        <f>VIC!$AF$15</f>
        <v>86854</v>
      </c>
      <c r="U265" s="35">
        <f>VIC!$AG$15</f>
        <v>96253</v>
      </c>
      <c r="V265" s="61">
        <f>QLD!$AF$15</f>
        <v>67412</v>
      </c>
      <c r="W265" s="35">
        <f>QLD!$AG$15</f>
        <v>74362</v>
      </c>
      <c r="X265" s="61">
        <f>SA!$AF$15</f>
        <v>23704</v>
      </c>
      <c r="Y265" s="35">
        <f>SA!$AG$15</f>
        <v>25865</v>
      </c>
      <c r="Z265" s="61">
        <f>WA!$AF$15</f>
        <v>44560</v>
      </c>
      <c r="AA265" s="35">
        <f>WA!$AG$15</f>
        <v>46253</v>
      </c>
      <c r="AB265" s="61">
        <f>TAS!$AF$15</f>
        <v>6660</v>
      </c>
      <c r="AC265" s="35">
        <f>TAS!$AG$15</f>
        <v>7810</v>
      </c>
      <c r="AD265" s="61">
        <f>NT!$AF$15</f>
        <v>3215</v>
      </c>
      <c r="AE265" s="35">
        <f>NT!$AG$15</f>
        <v>3579</v>
      </c>
      <c r="AG265" s="54" t="s">
        <v>14</v>
      </c>
      <c r="AH265" s="61">
        <f>Australia!$AF$15</f>
        <v>355232</v>
      </c>
      <c r="AI265" s="35">
        <f>Australia!$AG$15</f>
        <v>389656</v>
      </c>
      <c r="AJ265" s="61">
        <f>ACT!$AF$15</f>
        <v>7147</v>
      </c>
      <c r="AK265" s="35">
        <f>ACT!$AG$15</f>
        <v>8171</v>
      </c>
      <c r="AL265" s="61">
        <f>NSW!$AF$15</f>
        <v>115680</v>
      </c>
      <c r="AM265" s="35">
        <f>NSW!$AG$15</f>
        <v>127363</v>
      </c>
      <c r="AN265" s="61">
        <f>VIC!$AF$15</f>
        <v>86854</v>
      </c>
      <c r="AO265" s="35">
        <f>VIC!$AG$15</f>
        <v>96253</v>
      </c>
      <c r="AP265" s="61">
        <f>QLD!$AF$15</f>
        <v>67412</v>
      </c>
      <c r="AQ265" s="35">
        <f>QLD!$AG$15</f>
        <v>74362</v>
      </c>
      <c r="AR265" s="61">
        <f>SA!$AF$15</f>
        <v>23704</v>
      </c>
      <c r="AS265" s="35">
        <f>SA!$AG$15</f>
        <v>25865</v>
      </c>
      <c r="AT265" s="61">
        <f>WA!$AF$15</f>
        <v>44560</v>
      </c>
      <c r="AU265" s="35">
        <f>WA!$AG$15</f>
        <v>46253</v>
      </c>
      <c r="AV265" s="61">
        <f>TAS!$AF$15</f>
        <v>6660</v>
      </c>
      <c r="AW265" s="35">
        <f>TAS!$AG$15</f>
        <v>7810</v>
      </c>
      <c r="AX265" s="61">
        <f>NT!$AF$15</f>
        <v>3215</v>
      </c>
      <c r="AY265" s="35">
        <f>NT!$AG$15</f>
        <v>3579</v>
      </c>
    </row>
    <row r="266" spans="1:51" ht="12" customHeight="1">
      <c r="A266" s="43" t="s">
        <v>4</v>
      </c>
      <c r="B266" s="10"/>
      <c r="E266" s="9" t="s">
        <v>4</v>
      </c>
      <c r="F266" s="10"/>
      <c r="J266" s="10"/>
      <c r="K266" s="15"/>
      <c r="M266" s="54" t="s">
        <v>15</v>
      </c>
      <c r="N266" s="61">
        <f>Australia!$AF$16</f>
        <v>373879</v>
      </c>
      <c r="O266" s="35">
        <f>Australia!$AG$16</f>
        <v>403676</v>
      </c>
      <c r="P266" s="61">
        <f>ACT!$AF$16</f>
        <v>7334</v>
      </c>
      <c r="Q266" s="35">
        <f>ACT!$AG$16</f>
        <v>8329</v>
      </c>
      <c r="R266" s="61">
        <f>NSW!$AF$16</f>
        <v>122754</v>
      </c>
      <c r="S266" s="35">
        <f>NSW!$AG$16</f>
        <v>131685</v>
      </c>
      <c r="T266" s="61">
        <f>VIC!$AF$16</f>
        <v>88880</v>
      </c>
      <c r="U266" s="35">
        <f>VIC!$AG$16</f>
        <v>96349</v>
      </c>
      <c r="V266" s="61">
        <f>QLD!$AF$16</f>
        <v>71273</v>
      </c>
      <c r="W266" s="35">
        <f>QLD!$AG$16</f>
        <v>77957</v>
      </c>
      <c r="X266" s="61">
        <f>SA!$AF$16</f>
        <v>26306</v>
      </c>
      <c r="Y266" s="35">
        <f>SA!$AG$16</f>
        <v>29062</v>
      </c>
      <c r="Z266" s="61">
        <f>WA!$AF$16</f>
        <v>45855</v>
      </c>
      <c r="AA266" s="35">
        <f>WA!$AG$16</f>
        <v>47508</v>
      </c>
      <c r="AB266" s="61">
        <f>TAS!$AF$16</f>
        <v>7959</v>
      </c>
      <c r="AC266" s="35">
        <f>TAS!$AG$16</f>
        <v>9160</v>
      </c>
      <c r="AD266" s="61">
        <f>NT!$AF$16</f>
        <v>3518</v>
      </c>
      <c r="AE266" s="35">
        <f>NT!$AG$16</f>
        <v>3626</v>
      </c>
      <c r="AG266" s="54" t="s">
        <v>15</v>
      </c>
      <c r="AH266" s="61">
        <f>Australia!$AF$16</f>
        <v>373879</v>
      </c>
      <c r="AI266" s="35">
        <f>Australia!$AG$16</f>
        <v>403676</v>
      </c>
      <c r="AJ266" s="61">
        <f>ACT!$AF$16</f>
        <v>7334</v>
      </c>
      <c r="AK266" s="35">
        <f>ACT!$AG$16</f>
        <v>8329</v>
      </c>
      <c r="AL266" s="61">
        <f>NSW!$AF$16</f>
        <v>122754</v>
      </c>
      <c r="AM266" s="35">
        <f>NSW!$AG$16</f>
        <v>131685</v>
      </c>
      <c r="AN266" s="61">
        <f>VIC!$AF$16</f>
        <v>88880</v>
      </c>
      <c r="AO266" s="35">
        <f>VIC!$AG$16</f>
        <v>96349</v>
      </c>
      <c r="AP266" s="61">
        <f>QLD!$AF$16</f>
        <v>71273</v>
      </c>
      <c r="AQ266" s="35">
        <f>QLD!$AG$16</f>
        <v>77957</v>
      </c>
      <c r="AR266" s="61">
        <f>SA!$AF$16</f>
        <v>26306</v>
      </c>
      <c r="AS266" s="35">
        <f>SA!$AG$16</f>
        <v>29062</v>
      </c>
      <c r="AT266" s="61">
        <f>WA!$AF$16</f>
        <v>45855</v>
      </c>
      <c r="AU266" s="35">
        <f>WA!$AG$16</f>
        <v>47508</v>
      </c>
      <c r="AV266" s="61">
        <f>TAS!$AF$16</f>
        <v>7959</v>
      </c>
      <c r="AW266" s="35">
        <f>TAS!$AG$16</f>
        <v>9160</v>
      </c>
      <c r="AX266" s="61">
        <f>NT!$AF$16</f>
        <v>3518</v>
      </c>
      <c r="AY266" s="35">
        <f>NT!$AG$16</f>
        <v>3626</v>
      </c>
    </row>
    <row r="267" spans="1:51">
      <c r="A267" s="16"/>
      <c r="B267" s="10"/>
      <c r="E267" s="4"/>
      <c r="F267" s="10"/>
      <c r="J267" s="10"/>
      <c r="K267" s="15"/>
      <c r="M267" s="54" t="s">
        <v>16</v>
      </c>
      <c r="N267" s="61">
        <f>Australia!$AF$17</f>
        <v>380457</v>
      </c>
      <c r="O267" s="35">
        <f>Australia!$AG$17</f>
        <v>410593</v>
      </c>
      <c r="P267" s="61">
        <f>ACT!$AF$17</f>
        <v>7518</v>
      </c>
      <c r="Q267" s="35">
        <f>ACT!$AG$17</f>
        <v>8443</v>
      </c>
      <c r="R267" s="61">
        <f>NSW!$AF$17</f>
        <v>123153</v>
      </c>
      <c r="S267" s="35">
        <f>NSW!$AG$17</f>
        <v>132763</v>
      </c>
      <c r="T267" s="61">
        <f>VIC!$AF$17</f>
        <v>90572</v>
      </c>
      <c r="U267" s="35">
        <f>VIC!$AG$17</f>
        <v>97614</v>
      </c>
      <c r="V267" s="61">
        <f>QLD!$AF$17</f>
        <v>72052</v>
      </c>
      <c r="W267" s="35">
        <f>QLD!$AG$17</f>
        <v>78492</v>
      </c>
      <c r="X267" s="61">
        <f>SA!$AF$17</f>
        <v>28803</v>
      </c>
      <c r="Y267" s="35">
        <f>SA!$AG$17</f>
        <v>32015</v>
      </c>
      <c r="Z267" s="61">
        <f>WA!$AF$17</f>
        <v>45722</v>
      </c>
      <c r="AA267" s="35">
        <f>WA!$AG$17</f>
        <v>47314</v>
      </c>
      <c r="AB267" s="61">
        <f>TAS!$AF$17</f>
        <v>9282</v>
      </c>
      <c r="AC267" s="35">
        <f>TAS!$AG$17</f>
        <v>10433</v>
      </c>
      <c r="AD267" s="61">
        <f>NT!$AF$17</f>
        <v>3355</v>
      </c>
      <c r="AE267" s="35">
        <f>NT!$AG$17</f>
        <v>3519</v>
      </c>
      <c r="AG267" s="54" t="s">
        <v>16</v>
      </c>
      <c r="AH267" s="61">
        <f>Australia!$AF$17</f>
        <v>380457</v>
      </c>
      <c r="AI267" s="35">
        <f>Australia!$AG$17</f>
        <v>410593</v>
      </c>
      <c r="AJ267" s="61">
        <f>ACT!$AF$17</f>
        <v>7518</v>
      </c>
      <c r="AK267" s="35">
        <f>ACT!$AG$17</f>
        <v>8443</v>
      </c>
      <c r="AL267" s="61">
        <f>NSW!$AF$17</f>
        <v>123153</v>
      </c>
      <c r="AM267" s="35">
        <f>NSW!$AG$17</f>
        <v>132763</v>
      </c>
      <c r="AN267" s="61">
        <f>VIC!$AF$17</f>
        <v>90572</v>
      </c>
      <c r="AO267" s="35">
        <f>VIC!$AG$17</f>
        <v>97614</v>
      </c>
      <c r="AP267" s="61">
        <f>QLD!$AF$17</f>
        <v>72052</v>
      </c>
      <c r="AQ267" s="35">
        <f>QLD!$AG$17</f>
        <v>78492</v>
      </c>
      <c r="AR267" s="61">
        <f>SA!$AF$17</f>
        <v>28803</v>
      </c>
      <c r="AS267" s="35">
        <f>SA!$AG$17</f>
        <v>32015</v>
      </c>
      <c r="AT267" s="61">
        <f>WA!$AF$17</f>
        <v>45722</v>
      </c>
      <c r="AU267" s="35">
        <f>WA!$AG$17</f>
        <v>47314</v>
      </c>
      <c r="AV267" s="61">
        <f>TAS!$AF$17</f>
        <v>9282</v>
      </c>
      <c r="AW267" s="35">
        <f>TAS!$AG$17</f>
        <v>10433</v>
      </c>
      <c r="AX267" s="61">
        <f>NT!$AF$17</f>
        <v>3355</v>
      </c>
      <c r="AY267" s="35">
        <f>NT!$AG$17</f>
        <v>3519</v>
      </c>
    </row>
    <row r="268" spans="1:51">
      <c r="A268" s="16"/>
      <c r="B268" s="10"/>
      <c r="E268" s="4"/>
      <c r="F268" s="10"/>
      <c r="J268" s="10"/>
      <c r="K268" s="15"/>
      <c r="M268" s="54" t="s">
        <v>17</v>
      </c>
      <c r="N268" s="61">
        <f>Australia!$AF$18</f>
        <v>363816</v>
      </c>
      <c r="O268" s="35">
        <f>Australia!$AG$18</f>
        <v>390597</v>
      </c>
      <c r="P268" s="61">
        <f>ACT!$AF$18</f>
        <v>7034</v>
      </c>
      <c r="Q268" s="35">
        <f>ACT!$AG$18</f>
        <v>7727</v>
      </c>
      <c r="R268" s="61">
        <f>NSW!$AF$18</f>
        <v>117085</v>
      </c>
      <c r="S268" s="35">
        <f>NSW!$AG$18</f>
        <v>125317</v>
      </c>
      <c r="T268" s="61">
        <f>VIC!$AF$18</f>
        <v>86027</v>
      </c>
      <c r="U268" s="35">
        <f>VIC!$AG$18</f>
        <v>93169</v>
      </c>
      <c r="V268" s="61">
        <f>QLD!$AF$18</f>
        <v>69590</v>
      </c>
      <c r="W268" s="35">
        <f>QLD!$AG$18</f>
        <v>74774</v>
      </c>
      <c r="X268" s="61">
        <f>SA!$AF$18</f>
        <v>29222</v>
      </c>
      <c r="Y268" s="35">
        <f>SA!$AG$18</f>
        <v>32141</v>
      </c>
      <c r="Z268" s="61">
        <f>WA!$AF$18</f>
        <v>42371</v>
      </c>
      <c r="AA268" s="35">
        <f>WA!$AG$18</f>
        <v>44206</v>
      </c>
      <c r="AB268" s="61">
        <f>TAS!$AF$18</f>
        <v>9381</v>
      </c>
      <c r="AC268" s="35">
        <f>TAS!$AG$18</f>
        <v>10254</v>
      </c>
      <c r="AD268" s="61">
        <f>NT!$AF$18</f>
        <v>3106</v>
      </c>
      <c r="AE268" s="35">
        <f>NT!$AG$18</f>
        <v>3009</v>
      </c>
      <c r="AG268" s="54" t="s">
        <v>17</v>
      </c>
      <c r="AH268" s="61">
        <f>Australia!$AF$18</f>
        <v>363816</v>
      </c>
      <c r="AI268" s="35">
        <f>Australia!$AG$18</f>
        <v>390597</v>
      </c>
      <c r="AJ268" s="61">
        <f>ACT!$AF$18</f>
        <v>7034</v>
      </c>
      <c r="AK268" s="35">
        <f>ACT!$AG$18</f>
        <v>7727</v>
      </c>
      <c r="AL268" s="61">
        <f>NSW!$AF$18</f>
        <v>117085</v>
      </c>
      <c r="AM268" s="35">
        <f>NSW!$AG$18</f>
        <v>125317</v>
      </c>
      <c r="AN268" s="61">
        <f>VIC!$AF$18</f>
        <v>86027</v>
      </c>
      <c r="AO268" s="35">
        <f>VIC!$AG$18</f>
        <v>93169</v>
      </c>
      <c r="AP268" s="61">
        <f>QLD!$AF$18</f>
        <v>69590</v>
      </c>
      <c r="AQ268" s="35">
        <f>QLD!$AG$18</f>
        <v>74774</v>
      </c>
      <c r="AR268" s="61">
        <f>SA!$AF$18</f>
        <v>29222</v>
      </c>
      <c r="AS268" s="35">
        <f>SA!$AG$18</f>
        <v>32141</v>
      </c>
      <c r="AT268" s="61">
        <f>WA!$AF$18</f>
        <v>42371</v>
      </c>
      <c r="AU268" s="35">
        <f>WA!$AG$18</f>
        <v>44206</v>
      </c>
      <c r="AV268" s="61">
        <f>TAS!$AF$18</f>
        <v>9381</v>
      </c>
      <c r="AW268" s="35">
        <f>TAS!$AG$18</f>
        <v>10254</v>
      </c>
      <c r="AX268" s="61">
        <f>NT!$AF$18</f>
        <v>3106</v>
      </c>
      <c r="AY268" s="35">
        <f>NT!$AG$18</f>
        <v>3009</v>
      </c>
    </row>
    <row r="269" spans="1:51">
      <c r="F269" s="10"/>
      <c r="G269" s="10"/>
      <c r="H269" s="10"/>
      <c r="J269" s="10"/>
      <c r="K269" s="15"/>
      <c r="M269" s="54" t="s">
        <v>18</v>
      </c>
      <c r="N269" s="61">
        <f>Australia!$AF$19</f>
        <v>345159</v>
      </c>
      <c r="O269" s="35">
        <f>Australia!$AG$19</f>
        <v>360911</v>
      </c>
      <c r="P269" s="61">
        <f>ACT!$AF$19</f>
        <v>6623</v>
      </c>
      <c r="Q269" s="35">
        <f>ACT!$AG$19</f>
        <v>6873</v>
      </c>
      <c r="R269" s="61">
        <f>NSW!$AF$19</f>
        <v>112214</v>
      </c>
      <c r="S269" s="35">
        <f>NSW!$AG$19</f>
        <v>116585</v>
      </c>
      <c r="T269" s="61">
        <f>VIC!$AF$19</f>
        <v>81087</v>
      </c>
      <c r="U269" s="35">
        <f>VIC!$AG$19</f>
        <v>86779</v>
      </c>
      <c r="V269" s="61">
        <f>QLD!$AF$19</f>
        <v>66356</v>
      </c>
      <c r="W269" s="35">
        <f>QLD!$AG$19</f>
        <v>69462</v>
      </c>
      <c r="X269" s="61">
        <f>SA!$AF$19</f>
        <v>28669</v>
      </c>
      <c r="Y269" s="35">
        <f>SA!$AG$19</f>
        <v>30713</v>
      </c>
      <c r="Z269" s="61">
        <f>WA!$AF$19</f>
        <v>38629</v>
      </c>
      <c r="AA269" s="35">
        <f>WA!$AG$19</f>
        <v>38704</v>
      </c>
      <c r="AB269" s="61">
        <f>TAS!$AF$19</f>
        <v>9043</v>
      </c>
      <c r="AC269" s="35">
        <f>TAS!$AG$19</f>
        <v>9651</v>
      </c>
      <c r="AD269" s="61">
        <f>NT!$AF$19</f>
        <v>2538</v>
      </c>
      <c r="AE269" s="35">
        <f>NT!$AG$19</f>
        <v>2144</v>
      </c>
      <c r="AG269" s="54" t="s">
        <v>18</v>
      </c>
      <c r="AH269" s="61">
        <f>Australia!$AF$19</f>
        <v>345159</v>
      </c>
      <c r="AI269" s="35">
        <f>Australia!$AG$19</f>
        <v>360911</v>
      </c>
      <c r="AJ269" s="61">
        <f>ACT!$AF$19</f>
        <v>6623</v>
      </c>
      <c r="AK269" s="35">
        <f>ACT!$AG$19</f>
        <v>6873</v>
      </c>
      <c r="AL269" s="61">
        <f>NSW!$AF$19</f>
        <v>112214</v>
      </c>
      <c r="AM269" s="35">
        <f>NSW!$AG$19</f>
        <v>116585</v>
      </c>
      <c r="AN269" s="61">
        <f>VIC!$AF$19</f>
        <v>81087</v>
      </c>
      <c r="AO269" s="35">
        <f>VIC!$AG$19</f>
        <v>86779</v>
      </c>
      <c r="AP269" s="61">
        <f>QLD!$AF$19</f>
        <v>66356</v>
      </c>
      <c r="AQ269" s="35">
        <f>QLD!$AG$19</f>
        <v>69462</v>
      </c>
      <c r="AR269" s="61">
        <f>SA!$AF$19</f>
        <v>28669</v>
      </c>
      <c r="AS269" s="35">
        <f>SA!$AG$19</f>
        <v>30713</v>
      </c>
      <c r="AT269" s="61">
        <f>WA!$AF$19</f>
        <v>38629</v>
      </c>
      <c r="AU269" s="35">
        <f>WA!$AG$19</f>
        <v>38704</v>
      </c>
      <c r="AV269" s="61">
        <f>TAS!$AF$19</f>
        <v>9043</v>
      </c>
      <c r="AW269" s="35">
        <f>TAS!$AG$19</f>
        <v>9651</v>
      </c>
      <c r="AX269" s="61">
        <f>NT!$AF$19</f>
        <v>2538</v>
      </c>
      <c r="AY269" s="35">
        <f>NT!$AG$19</f>
        <v>2144</v>
      </c>
    </row>
    <row r="270" spans="1:51">
      <c r="F270" s="10"/>
      <c r="G270" s="10"/>
      <c r="H270" s="10"/>
      <c r="J270" s="10"/>
      <c r="K270" s="15"/>
      <c r="M270" s="54" t="s">
        <v>19</v>
      </c>
      <c r="N270" s="61">
        <f>Australia!$AF$20</f>
        <v>249368</v>
      </c>
      <c r="O270" s="35">
        <f>Australia!$AG$20</f>
        <v>255423</v>
      </c>
      <c r="P270" s="61">
        <f>ACT!$AF$20</f>
        <v>4174</v>
      </c>
      <c r="Q270" s="35">
        <f>ACT!$AG$20</f>
        <v>4206</v>
      </c>
      <c r="R270" s="61">
        <f>NSW!$AF$20</f>
        <v>82159</v>
      </c>
      <c r="S270" s="35">
        <f>NSW!$AG$20</f>
        <v>83944</v>
      </c>
      <c r="T270" s="61">
        <f>VIC!$AF$20</f>
        <v>59388</v>
      </c>
      <c r="U270" s="35">
        <f>VIC!$AG$20</f>
        <v>61386</v>
      </c>
      <c r="V270" s="61">
        <f>QLD!$AF$20</f>
        <v>48346</v>
      </c>
      <c r="W270" s="35">
        <f>QLD!$AG$20</f>
        <v>49935</v>
      </c>
      <c r="X270" s="61">
        <f>SA!$AF$20</f>
        <v>20933</v>
      </c>
      <c r="Y270" s="35">
        <f>SA!$AG$20</f>
        <v>21918</v>
      </c>
      <c r="Z270" s="61">
        <f>WA!$AF$20</f>
        <v>26320</v>
      </c>
      <c r="AA270" s="35">
        <f>WA!$AG$20</f>
        <v>26053</v>
      </c>
      <c r="AB270" s="61">
        <f>TAS!$AF$20</f>
        <v>6696</v>
      </c>
      <c r="AC270" s="35">
        <f>TAS!$AG$20</f>
        <v>6875</v>
      </c>
      <c r="AD270" s="61">
        <f>NT!$AF$20</f>
        <v>1352</v>
      </c>
      <c r="AE270" s="35">
        <f>NT!$AG$20</f>
        <v>1106</v>
      </c>
      <c r="AG270" s="54" t="s">
        <v>19</v>
      </c>
      <c r="AH270" s="61">
        <f>Australia!$AF$20</f>
        <v>249368</v>
      </c>
      <c r="AI270" s="35">
        <f>Australia!$AG$20</f>
        <v>255423</v>
      </c>
      <c r="AJ270" s="61">
        <f>ACT!$AF$20</f>
        <v>4174</v>
      </c>
      <c r="AK270" s="35">
        <f>ACT!$AG$20</f>
        <v>4206</v>
      </c>
      <c r="AL270" s="61">
        <f>NSW!$AF$20</f>
        <v>82159</v>
      </c>
      <c r="AM270" s="35">
        <f>NSW!$AG$20</f>
        <v>83944</v>
      </c>
      <c r="AN270" s="61">
        <f>VIC!$AF$20</f>
        <v>59388</v>
      </c>
      <c r="AO270" s="35">
        <f>VIC!$AG$20</f>
        <v>61386</v>
      </c>
      <c r="AP270" s="61">
        <f>QLD!$AF$20</f>
        <v>48346</v>
      </c>
      <c r="AQ270" s="35">
        <f>QLD!$AG$20</f>
        <v>49935</v>
      </c>
      <c r="AR270" s="61">
        <f>SA!$AF$20</f>
        <v>20933</v>
      </c>
      <c r="AS270" s="35">
        <f>SA!$AG$20</f>
        <v>21918</v>
      </c>
      <c r="AT270" s="61">
        <f>WA!$AF$20</f>
        <v>26320</v>
      </c>
      <c r="AU270" s="35">
        <f>WA!$AG$20</f>
        <v>26053</v>
      </c>
      <c r="AV270" s="61">
        <f>TAS!$AF$20</f>
        <v>6696</v>
      </c>
      <c r="AW270" s="35">
        <f>TAS!$AG$20</f>
        <v>6875</v>
      </c>
      <c r="AX270" s="61">
        <f>NT!$AF$20</f>
        <v>1352</v>
      </c>
      <c r="AY270" s="35">
        <f>NT!$AG$20</f>
        <v>1106</v>
      </c>
    </row>
    <row r="271" spans="1:51">
      <c r="A271" s="5"/>
      <c r="B271" s="4"/>
      <c r="C271" s="4"/>
      <c r="D271" s="4"/>
      <c r="E271" s="4"/>
      <c r="F271" s="4"/>
      <c r="G271" s="4"/>
      <c r="H271" s="4"/>
      <c r="I271" s="4"/>
      <c r="J271" s="4"/>
      <c r="K271" s="42"/>
      <c r="M271" s="54" t="s">
        <v>20</v>
      </c>
      <c r="N271" s="61">
        <f>Australia!$AF$21</f>
        <v>176716</v>
      </c>
      <c r="O271" s="35">
        <f>Australia!$AG$21</f>
        <v>185046</v>
      </c>
      <c r="P271" s="61">
        <f>ACT!$AF$21</f>
        <v>2583</v>
      </c>
      <c r="Q271" s="35">
        <f>ACT!$AG$21</f>
        <v>2791</v>
      </c>
      <c r="R271" s="61">
        <f>NSW!$AF$21</f>
        <v>58558</v>
      </c>
      <c r="S271" s="35">
        <f>NSW!$AG$21</f>
        <v>60163</v>
      </c>
      <c r="T271" s="61">
        <f>VIC!$AF$21</f>
        <v>43035</v>
      </c>
      <c r="U271" s="35">
        <f>VIC!$AG$21</f>
        <v>45934</v>
      </c>
      <c r="V271" s="61">
        <f>QLD!$AF$21</f>
        <v>33669</v>
      </c>
      <c r="W271" s="35">
        <f>QLD!$AG$21</f>
        <v>35465</v>
      </c>
      <c r="X271" s="61">
        <f>SA!$AF$21</f>
        <v>15009</v>
      </c>
      <c r="Y271" s="35">
        <f>SA!$AG$21</f>
        <v>16067</v>
      </c>
      <c r="Z271" s="61">
        <f>WA!$AF$21</f>
        <v>18364</v>
      </c>
      <c r="AA271" s="35">
        <f>WA!$AG$21</f>
        <v>18954</v>
      </c>
      <c r="AB271" s="61">
        <f>TAS!$AF$21</f>
        <v>4782</v>
      </c>
      <c r="AC271" s="35">
        <f>TAS!$AG$21</f>
        <v>5130</v>
      </c>
      <c r="AD271" s="61">
        <f>NT!$AF$21</f>
        <v>716</v>
      </c>
      <c r="AE271" s="35">
        <f>NT!$AG$21</f>
        <v>542</v>
      </c>
      <c r="AG271" s="54" t="s">
        <v>20</v>
      </c>
      <c r="AH271" s="61">
        <f>Australia!$AF$21</f>
        <v>176716</v>
      </c>
      <c r="AI271" s="35">
        <f>Australia!$AG$21</f>
        <v>185046</v>
      </c>
      <c r="AJ271" s="61">
        <f>ACT!$AF$21</f>
        <v>2583</v>
      </c>
      <c r="AK271" s="35">
        <f>ACT!$AG$21</f>
        <v>2791</v>
      </c>
      <c r="AL271" s="61">
        <f>NSW!$AF$21</f>
        <v>58558</v>
      </c>
      <c r="AM271" s="35">
        <f>NSW!$AG$21</f>
        <v>60163</v>
      </c>
      <c r="AN271" s="61">
        <f>VIC!$AF$21</f>
        <v>43035</v>
      </c>
      <c r="AO271" s="35">
        <f>VIC!$AG$21</f>
        <v>45934</v>
      </c>
      <c r="AP271" s="61">
        <f>QLD!$AF$21</f>
        <v>33669</v>
      </c>
      <c r="AQ271" s="35">
        <f>QLD!$AG$21</f>
        <v>35465</v>
      </c>
      <c r="AR271" s="61">
        <f>SA!$AF$21</f>
        <v>15009</v>
      </c>
      <c r="AS271" s="35">
        <f>SA!$AG$21</f>
        <v>16067</v>
      </c>
      <c r="AT271" s="61">
        <f>WA!$AF$21</f>
        <v>18364</v>
      </c>
      <c r="AU271" s="35">
        <f>WA!$AG$21</f>
        <v>18954</v>
      </c>
      <c r="AV271" s="61">
        <f>TAS!$AF$21</f>
        <v>4782</v>
      </c>
      <c r="AW271" s="35">
        <f>TAS!$AG$21</f>
        <v>5130</v>
      </c>
      <c r="AX271" s="61">
        <f>NT!$AF$21</f>
        <v>716</v>
      </c>
      <c r="AY271" s="35">
        <f>NT!$AG$21</f>
        <v>542</v>
      </c>
    </row>
    <row r="272" spans="1:51">
      <c r="A272" s="6"/>
      <c r="B272" s="7"/>
      <c r="C272" s="8"/>
      <c r="D272" s="7"/>
      <c r="E272" s="7"/>
      <c r="F272" s="7"/>
      <c r="G272" s="7"/>
      <c r="H272" s="7"/>
      <c r="I272" s="7"/>
      <c r="J272" s="7"/>
      <c r="K272" s="46"/>
      <c r="M272" s="54" t="s">
        <v>21</v>
      </c>
      <c r="N272" s="61">
        <f>Australia!$AF$22</f>
        <v>121603</v>
      </c>
      <c r="O272" s="35">
        <f>Australia!$AG$22</f>
        <v>137852</v>
      </c>
      <c r="P272" s="61">
        <f>ACT!$AF$22</f>
        <v>1589</v>
      </c>
      <c r="Q272" s="35">
        <f>ACT!$AG$22</f>
        <v>1844</v>
      </c>
      <c r="R272" s="61">
        <f>NSW!$AF$22</f>
        <v>39967</v>
      </c>
      <c r="S272" s="35">
        <f>NSW!$AG$22</f>
        <v>44267</v>
      </c>
      <c r="T272" s="61">
        <f>VIC!$AF$22</f>
        <v>30766</v>
      </c>
      <c r="U272" s="35">
        <f>VIC!$AG$22</f>
        <v>35799</v>
      </c>
      <c r="V272" s="61">
        <f>QLD!$AF$22</f>
        <v>22660</v>
      </c>
      <c r="W272" s="35">
        <f>QLD!$AG$22</f>
        <v>25776</v>
      </c>
      <c r="X272" s="61">
        <f>SA!$AF$22</f>
        <v>10703</v>
      </c>
      <c r="Y272" s="35">
        <f>SA!$AG$22</f>
        <v>12228</v>
      </c>
      <c r="Z272" s="61">
        <f>WA!$AF$22</f>
        <v>12239</v>
      </c>
      <c r="AA272" s="35">
        <f>WA!$AG$22</f>
        <v>13769</v>
      </c>
      <c r="AB272" s="61">
        <f>TAS!$AF$22</f>
        <v>3385</v>
      </c>
      <c r="AC272" s="35">
        <f>TAS!$AG$22</f>
        <v>3890</v>
      </c>
      <c r="AD272" s="61">
        <f>NT!$AF$22</f>
        <v>294</v>
      </c>
      <c r="AE272" s="35">
        <f>NT!$AG$22</f>
        <v>279</v>
      </c>
      <c r="AG272" s="54" t="s">
        <v>21</v>
      </c>
      <c r="AH272" s="61">
        <f>Australia!$AF$22</f>
        <v>121603</v>
      </c>
      <c r="AI272" s="35">
        <f>Australia!$AG$22</f>
        <v>137852</v>
      </c>
      <c r="AJ272" s="61">
        <f>ACT!$AF$22</f>
        <v>1589</v>
      </c>
      <c r="AK272" s="35">
        <f>ACT!$AG$22</f>
        <v>1844</v>
      </c>
      <c r="AL272" s="61">
        <f>NSW!$AF$22</f>
        <v>39967</v>
      </c>
      <c r="AM272" s="35">
        <f>NSW!$AG$22</f>
        <v>44267</v>
      </c>
      <c r="AN272" s="61">
        <f>VIC!$AF$22</f>
        <v>30766</v>
      </c>
      <c r="AO272" s="35">
        <f>VIC!$AG$22</f>
        <v>35799</v>
      </c>
      <c r="AP272" s="61">
        <f>QLD!$AF$22</f>
        <v>22660</v>
      </c>
      <c r="AQ272" s="35">
        <f>QLD!$AG$22</f>
        <v>25776</v>
      </c>
      <c r="AR272" s="61">
        <f>SA!$AF$22</f>
        <v>10703</v>
      </c>
      <c r="AS272" s="35">
        <f>SA!$AG$22</f>
        <v>12228</v>
      </c>
      <c r="AT272" s="61">
        <f>WA!$AF$22</f>
        <v>12239</v>
      </c>
      <c r="AU272" s="35">
        <f>WA!$AG$22</f>
        <v>13769</v>
      </c>
      <c r="AV272" s="61">
        <f>TAS!$AF$22</f>
        <v>3385</v>
      </c>
      <c r="AW272" s="35">
        <f>TAS!$AG$22</f>
        <v>3890</v>
      </c>
      <c r="AX272" s="61">
        <f>NT!$AF$22</f>
        <v>294</v>
      </c>
      <c r="AY272" s="35">
        <f>NT!$AG$22</f>
        <v>279</v>
      </c>
    </row>
    <row r="273" spans="1:51" ht="17.399999999999999">
      <c r="A273" s="184" t="s">
        <v>54</v>
      </c>
      <c r="B273" s="201"/>
      <c r="C273" s="183"/>
      <c r="D273" s="185"/>
      <c r="E273" s="185"/>
      <c r="F273" s="185"/>
      <c r="G273" s="185"/>
      <c r="H273" s="185"/>
      <c r="I273" s="184" t="s">
        <v>88</v>
      </c>
      <c r="J273" s="185"/>
      <c r="K273" s="185"/>
      <c r="M273" s="54" t="s">
        <v>29</v>
      </c>
      <c r="N273" s="61">
        <f>Australia!$AF$23</f>
        <v>88972</v>
      </c>
      <c r="O273" s="35">
        <f>Australia!$AG$23</f>
        <v>110265</v>
      </c>
      <c r="P273" s="61">
        <f>ACT!$AF$23</f>
        <v>1163</v>
      </c>
      <c r="Q273" s="35">
        <f>ACT!$AG$23</f>
        <v>1412</v>
      </c>
      <c r="R273" s="61">
        <f>NSW!$AF$23</f>
        <v>29197</v>
      </c>
      <c r="S273" s="35">
        <f>NSW!$AG$23</f>
        <v>34998</v>
      </c>
      <c r="T273" s="61">
        <f>VIC!$AF$23</f>
        <v>23538</v>
      </c>
      <c r="U273" s="35">
        <f>VIC!$AG$23</f>
        <v>29952</v>
      </c>
      <c r="V273" s="61">
        <f>QLD!$AF$23</f>
        <v>15863</v>
      </c>
      <c r="W273" s="35">
        <f>QLD!$AG$23</f>
        <v>19870</v>
      </c>
      <c r="X273" s="61">
        <f>SA!$AF$23</f>
        <v>8348</v>
      </c>
      <c r="Y273" s="35">
        <f>SA!$AG$23</f>
        <v>10716</v>
      </c>
      <c r="Z273" s="61">
        <f>WA!$AF$23</f>
        <v>8386</v>
      </c>
      <c r="AA273" s="35">
        <f>WA!$AG$23</f>
        <v>10237</v>
      </c>
      <c r="AB273" s="61">
        <f>TAS!$AF$23</f>
        <v>2323</v>
      </c>
      <c r="AC273" s="35">
        <f>TAS!$AG$23</f>
        <v>2925</v>
      </c>
      <c r="AD273" s="61">
        <f>NT!$AF$23</f>
        <v>154</v>
      </c>
      <c r="AE273" s="35">
        <f>NT!$AG$23</f>
        <v>155</v>
      </c>
      <c r="AG273" s="54" t="s">
        <v>29</v>
      </c>
      <c r="AH273" s="61">
        <f>Australia!$AF$23</f>
        <v>88972</v>
      </c>
      <c r="AI273" s="35">
        <f>Australia!$AG$23</f>
        <v>110265</v>
      </c>
      <c r="AJ273" s="61">
        <f>ACT!$AF$23</f>
        <v>1163</v>
      </c>
      <c r="AK273" s="35">
        <f>ACT!$AG$23</f>
        <v>1412</v>
      </c>
      <c r="AL273" s="61">
        <f>NSW!$AF$23</f>
        <v>29197</v>
      </c>
      <c r="AM273" s="35">
        <f>NSW!$AG$23</f>
        <v>34998</v>
      </c>
      <c r="AN273" s="61">
        <f>VIC!$AF$23</f>
        <v>23538</v>
      </c>
      <c r="AO273" s="35">
        <f>VIC!$AG$23</f>
        <v>29952</v>
      </c>
      <c r="AP273" s="61">
        <f>QLD!$AF$23</f>
        <v>15863</v>
      </c>
      <c r="AQ273" s="35">
        <f>QLD!$AG$23</f>
        <v>19870</v>
      </c>
      <c r="AR273" s="61">
        <f>SA!$AF$23</f>
        <v>8348</v>
      </c>
      <c r="AS273" s="35">
        <f>SA!$AG$23</f>
        <v>10716</v>
      </c>
      <c r="AT273" s="61">
        <f>WA!$AF$23</f>
        <v>8386</v>
      </c>
      <c r="AU273" s="35">
        <f>WA!$AG$23</f>
        <v>10237</v>
      </c>
      <c r="AV273" s="61">
        <f>TAS!$AF$23</f>
        <v>2323</v>
      </c>
      <c r="AW273" s="35">
        <f>TAS!$AG$23</f>
        <v>2925</v>
      </c>
      <c r="AX273" s="61">
        <f>NT!$AF$23</f>
        <v>154</v>
      </c>
      <c r="AY273" s="35">
        <f>NT!$AG$23</f>
        <v>155</v>
      </c>
    </row>
    <row r="274" spans="1:51">
      <c r="A274" s="11" t="s">
        <v>52</v>
      </c>
      <c r="C274" s="48" t="s">
        <v>55</v>
      </c>
      <c r="E274" s="14"/>
      <c r="F274" s="3"/>
      <c r="G274" s="3"/>
      <c r="H274" s="3"/>
      <c r="I274" s="3"/>
      <c r="J274" s="172"/>
      <c r="K274" s="49"/>
      <c r="M274" s="54" t="s">
        <v>30</v>
      </c>
      <c r="N274" s="61">
        <f>Australia!$AF$24</f>
        <v>30900</v>
      </c>
      <c r="O274" s="35">
        <f>Australia!$AG$24</f>
        <v>64557</v>
      </c>
      <c r="P274" s="61">
        <f>ACT!$AF$24</f>
        <v>400</v>
      </c>
      <c r="Q274" s="35">
        <f>ACT!$AG$24</f>
        <v>840</v>
      </c>
      <c r="R274" s="61">
        <f>NSW!$AF$24</f>
        <v>10098</v>
      </c>
      <c r="S274" s="35">
        <f>NSW!$AG$24</f>
        <v>20348</v>
      </c>
      <c r="T274" s="61">
        <f>VIC!$AF$24</f>
        <v>8491</v>
      </c>
      <c r="U274" s="35">
        <f>VIC!$AG$24</f>
        <v>17878</v>
      </c>
      <c r="V274" s="61">
        <f>QLD!$AF$24</f>
        <v>5270</v>
      </c>
      <c r="W274" s="35">
        <f>QLD!$AG$24</f>
        <v>11311</v>
      </c>
      <c r="X274" s="61">
        <f>SA!$AF$24</f>
        <v>3053</v>
      </c>
      <c r="Y274" s="35">
        <f>SA!$AG$24</f>
        <v>6758</v>
      </c>
      <c r="Z274" s="61">
        <f>WA!$AF$24</f>
        <v>2814</v>
      </c>
      <c r="AA274" s="35">
        <f>WA!$AG$24</f>
        <v>5749</v>
      </c>
      <c r="AB274" s="61">
        <f>TAS!$AF$24</f>
        <v>737</v>
      </c>
      <c r="AC274" s="35">
        <f>TAS!$AG$24</f>
        <v>1609</v>
      </c>
      <c r="AD274" s="61">
        <f>NT!$AF$24</f>
        <v>37</v>
      </c>
      <c r="AE274" s="35">
        <f>NT!$AG$24</f>
        <v>64</v>
      </c>
      <c r="AG274" s="54" t="s">
        <v>30</v>
      </c>
      <c r="AH274" s="61">
        <f>Australia!$AF$24</f>
        <v>30900</v>
      </c>
      <c r="AI274" s="35">
        <f>Australia!$AG$24</f>
        <v>64557</v>
      </c>
      <c r="AJ274" s="61">
        <f>ACT!$AF$24</f>
        <v>400</v>
      </c>
      <c r="AK274" s="35">
        <f>ACT!$AG$24</f>
        <v>840</v>
      </c>
      <c r="AL274" s="61">
        <f>NSW!$AF$24</f>
        <v>10098</v>
      </c>
      <c r="AM274" s="35">
        <f>NSW!$AG$24</f>
        <v>20348</v>
      </c>
      <c r="AN274" s="61">
        <f>VIC!$AF$24</f>
        <v>8491</v>
      </c>
      <c r="AO274" s="35">
        <f>VIC!$AG$24</f>
        <v>17878</v>
      </c>
      <c r="AP274" s="61">
        <f>QLD!$AF$24</f>
        <v>5270</v>
      </c>
      <c r="AQ274" s="35">
        <f>QLD!$AG$24</f>
        <v>11311</v>
      </c>
      <c r="AR274" s="61">
        <f>SA!$AF$24</f>
        <v>3053</v>
      </c>
      <c r="AS274" s="35">
        <f>SA!$AG$24</f>
        <v>6758</v>
      </c>
      <c r="AT274" s="61">
        <f>WA!$AF$24</f>
        <v>2814</v>
      </c>
      <c r="AU274" s="35">
        <f>WA!$AG$24</f>
        <v>5749</v>
      </c>
      <c r="AV274" s="61">
        <f>TAS!$AF$24</f>
        <v>737</v>
      </c>
      <c r="AW274" s="35">
        <f>TAS!$AG$24</f>
        <v>1609</v>
      </c>
      <c r="AX274" s="61">
        <f>NT!$AF$24</f>
        <v>37</v>
      </c>
      <c r="AY274" s="35">
        <f>NT!$AG$24</f>
        <v>64</v>
      </c>
    </row>
    <row r="275" spans="1:51">
      <c r="A275" s="16"/>
      <c r="B275" s="4"/>
      <c r="C275" s="4"/>
      <c r="D275" s="4"/>
      <c r="E275" s="4"/>
      <c r="F275" s="4"/>
      <c r="G275" s="4"/>
      <c r="H275" s="4"/>
      <c r="I275" s="4"/>
      <c r="J275" s="4"/>
      <c r="K275" s="42"/>
      <c r="M275" s="54" t="s">
        <v>22</v>
      </c>
      <c r="N275" s="61">
        <f>Australia!$AF$25</f>
        <v>8514</v>
      </c>
      <c r="O275" s="35">
        <f>Australia!$AG$25</f>
        <v>25149</v>
      </c>
      <c r="P275" s="61">
        <f>ACT!$AF$25</f>
        <v>80</v>
      </c>
      <c r="Q275" s="35">
        <f>ACT!$AG$25</f>
        <v>291</v>
      </c>
      <c r="R275" s="61">
        <f>NSW!$AF$25</f>
        <v>2690</v>
      </c>
      <c r="S275" s="35">
        <f>NSW!$AG$25</f>
        <v>7682</v>
      </c>
      <c r="T275" s="61">
        <f>VIC!$AF$25</f>
        <v>2502</v>
      </c>
      <c r="U275" s="35">
        <f>VIC!$AG$25</f>
        <v>7136</v>
      </c>
      <c r="V275" s="61">
        <f>QLD!$AF$25</f>
        <v>1392</v>
      </c>
      <c r="W275" s="35">
        <f>QLD!$AG$25</f>
        <v>4572</v>
      </c>
      <c r="X275" s="61">
        <f>SA!$AF$25</f>
        <v>878</v>
      </c>
      <c r="Y275" s="35">
        <f>SA!$AG$25</f>
        <v>2675</v>
      </c>
      <c r="Z275" s="61">
        <f>WA!$AF$25</f>
        <v>801</v>
      </c>
      <c r="AA275" s="35">
        <f>WA!$AG$25</f>
        <v>2176</v>
      </c>
      <c r="AB275" s="61">
        <f>TAS!$AF$25</f>
        <v>165</v>
      </c>
      <c r="AC275" s="35">
        <f>TAS!$AG$25</f>
        <v>601</v>
      </c>
      <c r="AD275" s="61">
        <f>NT!$AF$25</f>
        <v>6</v>
      </c>
      <c r="AE275" s="35">
        <f>NT!$AG$25</f>
        <v>16</v>
      </c>
      <c r="AG275" s="54" t="s">
        <v>22</v>
      </c>
      <c r="AH275" s="61">
        <f>Australia!$AF$25</f>
        <v>8514</v>
      </c>
      <c r="AI275" s="35">
        <f>Australia!$AG$25</f>
        <v>25149</v>
      </c>
      <c r="AJ275" s="61">
        <f>ACT!$AF$25</f>
        <v>80</v>
      </c>
      <c r="AK275" s="35">
        <f>ACT!$AG$25</f>
        <v>291</v>
      </c>
      <c r="AL275" s="61">
        <f>NSW!$AF$25</f>
        <v>2690</v>
      </c>
      <c r="AM275" s="35">
        <f>NSW!$AG$25</f>
        <v>7682</v>
      </c>
      <c r="AN275" s="61">
        <f>VIC!$AF$25</f>
        <v>2502</v>
      </c>
      <c r="AO275" s="35">
        <f>VIC!$AG$25</f>
        <v>7136</v>
      </c>
      <c r="AP275" s="61">
        <f>QLD!$AF$25</f>
        <v>1392</v>
      </c>
      <c r="AQ275" s="35">
        <f>QLD!$AG$25</f>
        <v>4572</v>
      </c>
      <c r="AR275" s="61">
        <f>SA!$AF$25</f>
        <v>878</v>
      </c>
      <c r="AS275" s="35">
        <f>SA!$AG$25</f>
        <v>2675</v>
      </c>
      <c r="AT275" s="61">
        <f>WA!$AF$25</f>
        <v>801</v>
      </c>
      <c r="AU275" s="35">
        <f>WA!$AG$25</f>
        <v>2176</v>
      </c>
      <c r="AV275" s="61">
        <f>TAS!$AF$25</f>
        <v>165</v>
      </c>
      <c r="AW275" s="35">
        <f>TAS!$AG$25</f>
        <v>601</v>
      </c>
      <c r="AX275" s="61">
        <f>NT!$AF$25</f>
        <v>6</v>
      </c>
      <c r="AY275" s="35">
        <f>NT!$AG$25</f>
        <v>16</v>
      </c>
    </row>
    <row r="276" spans="1:51">
      <c r="A276" s="16" t="s">
        <v>4</v>
      </c>
      <c r="B276" s="4" t="s">
        <v>4</v>
      </c>
      <c r="C276" s="4" t="s">
        <v>4</v>
      </c>
      <c r="D276" s="4" t="s">
        <v>4</v>
      </c>
      <c r="E276" s="4" t="s">
        <v>4</v>
      </c>
      <c r="F276" s="4" t="s">
        <v>4</v>
      </c>
      <c r="G276" s="4" t="s">
        <v>4</v>
      </c>
      <c r="H276" s="4" t="s">
        <v>4</v>
      </c>
      <c r="I276" s="4"/>
      <c r="J276" s="4"/>
      <c r="K276" s="42"/>
      <c r="M276" s="55" t="s">
        <v>23</v>
      </c>
      <c r="N276" s="62">
        <f>Australia!$AF$26</f>
        <v>1949</v>
      </c>
      <c r="O276" s="56">
        <f>Australia!$AG$26</f>
        <v>7570</v>
      </c>
      <c r="P276" s="62">
        <f>ACT!$AF$26</f>
        <v>19</v>
      </c>
      <c r="Q276" s="56">
        <f>ACT!$AG$26</f>
        <v>85</v>
      </c>
      <c r="R276" s="62">
        <f>NSW!$AF$26</f>
        <v>608</v>
      </c>
      <c r="S276" s="56">
        <f>NSW!$AG$26</f>
        <v>2266</v>
      </c>
      <c r="T276" s="62">
        <f>VIC!$AF$26</f>
        <v>590</v>
      </c>
      <c r="U276" s="56">
        <f>VIC!$AG$26</f>
        <v>2212</v>
      </c>
      <c r="V276" s="62">
        <f>QLD!$AF$26</f>
        <v>337</v>
      </c>
      <c r="W276" s="56">
        <f>QLD!$AG$26</f>
        <v>1408</v>
      </c>
      <c r="X276" s="62">
        <f>SA!$AF$26</f>
        <v>180</v>
      </c>
      <c r="Y276" s="56">
        <f>SA!$AG$26</f>
        <v>813</v>
      </c>
      <c r="Z276" s="62">
        <f>WA!$AF$26</f>
        <v>177</v>
      </c>
      <c r="AA276" s="56">
        <f>WA!$AG$26</f>
        <v>613</v>
      </c>
      <c r="AB276" s="62">
        <f>TAS!$AF$26</f>
        <v>36</v>
      </c>
      <c r="AC276" s="56">
        <f>TAS!$AG$26</f>
        <v>167</v>
      </c>
      <c r="AD276" s="62">
        <f>NT!$AF$26</f>
        <v>2</v>
      </c>
      <c r="AE276" s="56">
        <f>NT!$AG$26</f>
        <v>6</v>
      </c>
      <c r="AG276" s="55" t="s">
        <v>23</v>
      </c>
      <c r="AH276" s="62">
        <f>Australia!$AF$26</f>
        <v>1949</v>
      </c>
      <c r="AI276" s="56">
        <f>Australia!$AG$26</f>
        <v>7570</v>
      </c>
      <c r="AJ276" s="62">
        <f>ACT!$AF$26</f>
        <v>19</v>
      </c>
      <c r="AK276" s="56">
        <f>ACT!$AG$26</f>
        <v>85</v>
      </c>
      <c r="AL276" s="62">
        <f>NSW!$AF$26</f>
        <v>608</v>
      </c>
      <c r="AM276" s="56">
        <f>NSW!$AG$26</f>
        <v>2266</v>
      </c>
      <c r="AN276" s="62">
        <f>VIC!$AF$26</f>
        <v>590</v>
      </c>
      <c r="AO276" s="56">
        <f>VIC!$AG$26</f>
        <v>2212</v>
      </c>
      <c r="AP276" s="62">
        <f>QLD!$AF$26</f>
        <v>337</v>
      </c>
      <c r="AQ276" s="56">
        <f>QLD!$AG$26</f>
        <v>1408</v>
      </c>
      <c r="AR276" s="62">
        <f>SA!$AF$26</f>
        <v>180</v>
      </c>
      <c r="AS276" s="56">
        <f>SA!$AG$26</f>
        <v>813</v>
      </c>
      <c r="AT276" s="62">
        <f>WA!$AF$26</f>
        <v>177</v>
      </c>
      <c r="AU276" s="56">
        <f>WA!$AG$26</f>
        <v>613</v>
      </c>
      <c r="AV276" s="62">
        <f>TAS!$AF$26</f>
        <v>36</v>
      </c>
      <c r="AW276" s="56">
        <f>TAS!$AG$26</f>
        <v>167</v>
      </c>
      <c r="AX276" s="62">
        <f>NT!$AF$26</f>
        <v>2</v>
      </c>
      <c r="AY276" s="56">
        <f>NT!$AG$26</f>
        <v>6</v>
      </c>
    </row>
    <row r="277" spans="1:51">
      <c r="A277" s="16" t="s">
        <v>4</v>
      </c>
      <c r="B277" s="4" t="s">
        <v>4</v>
      </c>
      <c r="C277" s="4" t="s">
        <v>4</v>
      </c>
      <c r="E277" s="4" t="s">
        <v>4</v>
      </c>
      <c r="F277" s="4" t="s">
        <v>4</v>
      </c>
      <c r="G277" s="4" t="s">
        <v>4</v>
      </c>
      <c r="I277" s="4"/>
      <c r="J277" s="4"/>
      <c r="K277" s="41" t="s">
        <v>4</v>
      </c>
      <c r="M277" s="47">
        <v>39416</v>
      </c>
      <c r="N277" s="47"/>
      <c r="O277" s="47"/>
      <c r="P277" s="47"/>
      <c r="Q277" s="10"/>
      <c r="R277" s="10"/>
      <c r="S277" s="10"/>
      <c r="T277" s="10"/>
      <c r="U277" s="10"/>
      <c r="V277" s="10"/>
      <c r="W277" s="10"/>
      <c r="X277" s="47">
        <v>39416</v>
      </c>
      <c r="Y277" s="10"/>
      <c r="Z277" s="10"/>
      <c r="AA277" s="10"/>
      <c r="AB277" s="10"/>
      <c r="AC277" s="10"/>
      <c r="AD277" s="10"/>
      <c r="AE277" s="10"/>
      <c r="AG277" s="47">
        <v>39416</v>
      </c>
      <c r="AH277" s="47"/>
      <c r="AI277" s="47"/>
      <c r="AJ277" s="47"/>
      <c r="AK277" s="10"/>
      <c r="AL277" s="10"/>
      <c r="AM277" s="10"/>
      <c r="AN277" s="10"/>
      <c r="AO277" s="10"/>
      <c r="AP277" s="10"/>
      <c r="AQ277" s="10"/>
      <c r="AR277" s="47">
        <v>39416</v>
      </c>
      <c r="AS277" s="10"/>
      <c r="AT277" s="10"/>
      <c r="AU277" s="10"/>
      <c r="AV277" s="10"/>
      <c r="AW277" s="10"/>
      <c r="AX277" s="10"/>
      <c r="AY277" s="10"/>
    </row>
    <row r="278" spans="1:51">
      <c r="A278" s="16" t="s">
        <v>4</v>
      </c>
      <c r="B278" s="4" t="s">
        <v>4</v>
      </c>
      <c r="C278" s="4" t="s">
        <v>4</v>
      </c>
      <c r="D278" s="4" t="s">
        <v>4</v>
      </c>
      <c r="E278" s="4" t="s">
        <v>4</v>
      </c>
      <c r="F278" s="4" t="s">
        <v>4</v>
      </c>
      <c r="G278" s="4" t="s">
        <v>4</v>
      </c>
      <c r="H278" s="4" t="s">
        <v>4</v>
      </c>
      <c r="I278" s="4"/>
      <c r="J278" s="4"/>
      <c r="K278" s="42"/>
      <c r="M278" s="344" t="s">
        <v>0</v>
      </c>
      <c r="N278" s="346" t="s">
        <v>40</v>
      </c>
      <c r="O278" s="347"/>
      <c r="P278" s="346" t="s">
        <v>3</v>
      </c>
      <c r="Q278" s="347"/>
      <c r="R278" s="346" t="s">
        <v>31</v>
      </c>
      <c r="S278" s="347"/>
      <c r="T278" s="346" t="s">
        <v>32</v>
      </c>
      <c r="U278" s="347"/>
      <c r="V278" s="346" t="s">
        <v>33</v>
      </c>
      <c r="W278" s="347"/>
      <c r="X278" s="346" t="s">
        <v>34</v>
      </c>
      <c r="Y278" s="347"/>
      <c r="Z278" s="346" t="s">
        <v>35</v>
      </c>
      <c r="AA278" s="347"/>
      <c r="AB278" s="346" t="s">
        <v>36</v>
      </c>
      <c r="AC278" s="347"/>
      <c r="AD278" s="346" t="s">
        <v>37</v>
      </c>
      <c r="AE278" s="347"/>
      <c r="AG278" s="344" t="s">
        <v>0</v>
      </c>
      <c r="AH278" s="346" t="s">
        <v>40</v>
      </c>
      <c r="AI278" s="347"/>
      <c r="AJ278" s="346" t="s">
        <v>3</v>
      </c>
      <c r="AK278" s="347"/>
      <c r="AL278" s="346" t="s">
        <v>31</v>
      </c>
      <c r="AM278" s="347"/>
      <c r="AN278" s="346" t="s">
        <v>32</v>
      </c>
      <c r="AO278" s="347"/>
      <c r="AP278" s="346" t="s">
        <v>33</v>
      </c>
      <c r="AQ278" s="347"/>
      <c r="AR278" s="346" t="s">
        <v>34</v>
      </c>
      <c r="AS278" s="347"/>
      <c r="AT278" s="346" t="s">
        <v>35</v>
      </c>
      <c r="AU278" s="347"/>
      <c r="AV278" s="346" t="s">
        <v>36</v>
      </c>
      <c r="AW278" s="347"/>
      <c r="AX278" s="346" t="s">
        <v>37</v>
      </c>
      <c r="AY278" s="347"/>
    </row>
    <row r="279" spans="1:51">
      <c r="A279" s="16"/>
      <c r="B279" s="10"/>
      <c r="E279" s="4"/>
      <c r="F279" s="10"/>
      <c r="J279" s="10"/>
      <c r="K279" s="15"/>
      <c r="M279" s="345"/>
      <c r="N279" s="58" t="s">
        <v>26</v>
      </c>
      <c r="O279" s="59" t="s">
        <v>27</v>
      </c>
      <c r="P279" s="58" t="s">
        <v>26</v>
      </c>
      <c r="Q279" s="59" t="s">
        <v>27</v>
      </c>
      <c r="R279" s="58" t="s">
        <v>26</v>
      </c>
      <c r="S279" s="59" t="s">
        <v>27</v>
      </c>
      <c r="T279" s="58" t="s">
        <v>26</v>
      </c>
      <c r="U279" s="59" t="s">
        <v>27</v>
      </c>
      <c r="V279" s="58" t="s">
        <v>26</v>
      </c>
      <c r="W279" s="59" t="s">
        <v>27</v>
      </c>
      <c r="X279" s="58" t="s">
        <v>26</v>
      </c>
      <c r="Y279" s="59" t="s">
        <v>27</v>
      </c>
      <c r="Z279" s="58" t="s">
        <v>26</v>
      </c>
      <c r="AA279" s="59" t="s">
        <v>27</v>
      </c>
      <c r="AB279" s="58" t="s">
        <v>26</v>
      </c>
      <c r="AC279" s="59" t="s">
        <v>27</v>
      </c>
      <c r="AD279" s="58" t="s">
        <v>26</v>
      </c>
      <c r="AE279" s="59" t="s">
        <v>27</v>
      </c>
      <c r="AG279" s="345"/>
      <c r="AH279" s="58" t="s">
        <v>26</v>
      </c>
      <c r="AI279" s="59" t="s">
        <v>27</v>
      </c>
      <c r="AJ279" s="58" t="s">
        <v>26</v>
      </c>
      <c r="AK279" s="59" t="s">
        <v>27</v>
      </c>
      <c r="AL279" s="58" t="s">
        <v>26</v>
      </c>
      <c r="AM279" s="59" t="s">
        <v>27</v>
      </c>
      <c r="AN279" s="58" t="s">
        <v>26</v>
      </c>
      <c r="AO279" s="59" t="s">
        <v>27</v>
      </c>
      <c r="AP279" s="58" t="s">
        <v>26</v>
      </c>
      <c r="AQ279" s="59" t="s">
        <v>27</v>
      </c>
      <c r="AR279" s="58" t="s">
        <v>26</v>
      </c>
      <c r="AS279" s="59" t="s">
        <v>27</v>
      </c>
      <c r="AT279" s="58" t="s">
        <v>26</v>
      </c>
      <c r="AU279" s="59" t="s">
        <v>27</v>
      </c>
      <c r="AV279" s="58" t="s">
        <v>26</v>
      </c>
      <c r="AW279" s="59" t="s">
        <v>27</v>
      </c>
      <c r="AX279" s="58" t="s">
        <v>26</v>
      </c>
      <c r="AY279" s="59" t="s">
        <v>27</v>
      </c>
    </row>
    <row r="280" spans="1:51">
      <c r="A280" s="43" t="s">
        <v>4</v>
      </c>
      <c r="B280" s="10"/>
      <c r="E280" s="9" t="s">
        <v>4</v>
      </c>
      <c r="F280" s="10"/>
      <c r="J280" s="10"/>
      <c r="K280" s="15"/>
      <c r="M280" s="54" t="s">
        <v>6</v>
      </c>
      <c r="N280" s="61">
        <f>Australia!$AI$7</f>
        <v>313290</v>
      </c>
      <c r="O280" s="35">
        <f>Australia!$AJ$7</f>
        <v>295487</v>
      </c>
      <c r="P280" s="61">
        <f>ACT!$AI$7</f>
        <v>6772</v>
      </c>
      <c r="Q280" s="35">
        <f>ACT!$AJ$7</f>
        <v>6277</v>
      </c>
      <c r="R280" s="61">
        <f>NSW!$AI$7</f>
        <v>104867</v>
      </c>
      <c r="S280" s="35">
        <f>NSW!$AJ$7</f>
        <v>98852</v>
      </c>
      <c r="T280" s="61">
        <f>VIC!$AI$7</f>
        <v>72721</v>
      </c>
      <c r="U280" s="35">
        <f>VIC!$AJ$7</f>
        <v>68812</v>
      </c>
      <c r="V280" s="61">
        <f>QLD!$AI$7</f>
        <v>61512</v>
      </c>
      <c r="W280" s="35">
        <f>QLD!$AJ$7</f>
        <v>57756</v>
      </c>
      <c r="X280" s="61">
        <f>SA!$AI$7</f>
        <v>19441</v>
      </c>
      <c r="Y280" s="35">
        <f>SA!$AJ$7</f>
        <v>18579</v>
      </c>
      <c r="Z280" s="61">
        <f>WA!$AI$7</f>
        <v>39543</v>
      </c>
      <c r="AA280" s="35">
        <f>WA!$AJ$7</f>
        <v>37134</v>
      </c>
      <c r="AB280" s="61">
        <f>TAS!$AI$7</f>
        <v>5285</v>
      </c>
      <c r="AC280" s="35">
        <f>TAS!$AJ$7</f>
        <v>5124</v>
      </c>
      <c r="AD280" s="61">
        <f>NT!$AI$7</f>
        <v>3149</v>
      </c>
      <c r="AE280" s="35">
        <f>NT!$AJ$7</f>
        <v>2953</v>
      </c>
      <c r="AG280" s="54" t="s">
        <v>6</v>
      </c>
      <c r="AH280" s="61">
        <f>Australia!$AI$7</f>
        <v>313290</v>
      </c>
      <c r="AI280" s="35">
        <f>Australia!$AJ$7</f>
        <v>295487</v>
      </c>
      <c r="AJ280" s="61">
        <f>ACT!$AI$7</f>
        <v>6772</v>
      </c>
      <c r="AK280" s="35">
        <f>ACT!$AJ$7</f>
        <v>6277</v>
      </c>
      <c r="AL280" s="61">
        <f>NSW!$AI$7</f>
        <v>104867</v>
      </c>
      <c r="AM280" s="35">
        <f>NSW!$AJ$7</f>
        <v>98852</v>
      </c>
      <c r="AN280" s="61">
        <f>VIC!$AI$7</f>
        <v>72721</v>
      </c>
      <c r="AO280" s="35">
        <f>VIC!$AJ$7</f>
        <v>68812</v>
      </c>
      <c r="AP280" s="61">
        <f>QLD!$AI$7</f>
        <v>61512</v>
      </c>
      <c r="AQ280" s="35">
        <f>QLD!$AJ$7</f>
        <v>57756</v>
      </c>
      <c r="AR280" s="61">
        <f>SA!$AI$7</f>
        <v>19441</v>
      </c>
      <c r="AS280" s="35">
        <f>SA!$AJ$7</f>
        <v>18579</v>
      </c>
      <c r="AT280" s="61">
        <f>WA!$AI$7</f>
        <v>39543</v>
      </c>
      <c r="AU280" s="35">
        <f>WA!$AJ$7</f>
        <v>37134</v>
      </c>
      <c r="AV280" s="61">
        <f>TAS!$AI$7</f>
        <v>5285</v>
      </c>
      <c r="AW280" s="35">
        <f>TAS!$AJ$7</f>
        <v>5124</v>
      </c>
      <c r="AX280" s="61">
        <f>NT!$AI$7</f>
        <v>3149</v>
      </c>
      <c r="AY280" s="35">
        <f>NT!$AJ$7</f>
        <v>2953</v>
      </c>
    </row>
    <row r="281" spans="1:51">
      <c r="A281" s="16"/>
      <c r="B281" s="10"/>
      <c r="E281" s="4"/>
      <c r="F281" s="10"/>
      <c r="J281" s="10"/>
      <c r="K281" s="15"/>
      <c r="M281" s="54" t="s">
        <v>7</v>
      </c>
      <c r="N281" s="61">
        <f>Australia!$AI$8</f>
        <v>319666</v>
      </c>
      <c r="O281" s="35">
        <f>Australia!$AJ$8</f>
        <v>301247</v>
      </c>
      <c r="P281" s="61">
        <f>ACT!$AI$8</f>
        <v>6547</v>
      </c>
      <c r="Q281" s="35">
        <f>ACT!$AJ$8</f>
        <v>6248</v>
      </c>
      <c r="R281" s="61">
        <f>NSW!$AI$8</f>
        <v>107001</v>
      </c>
      <c r="S281" s="35">
        <f>NSW!$AJ$8</f>
        <v>100473</v>
      </c>
      <c r="T281" s="61">
        <f>VIC!$AI$8</f>
        <v>73873</v>
      </c>
      <c r="U281" s="35">
        <f>VIC!$AJ$8</f>
        <v>69825</v>
      </c>
      <c r="V281" s="61">
        <f>QLD!$AI$8</f>
        <v>64433</v>
      </c>
      <c r="W281" s="35">
        <f>QLD!$AJ$8</f>
        <v>60390</v>
      </c>
      <c r="X281" s="61">
        <f>SA!$AI$8</f>
        <v>19921</v>
      </c>
      <c r="Y281" s="35">
        <f>SA!$AJ$8</f>
        <v>18946</v>
      </c>
      <c r="Z281" s="61">
        <f>WA!$AI$8</f>
        <v>39069</v>
      </c>
      <c r="AA281" s="35">
        <f>WA!$AJ$8</f>
        <v>37016</v>
      </c>
      <c r="AB281" s="61">
        <f>TAS!$AI$8</f>
        <v>5871</v>
      </c>
      <c r="AC281" s="35">
        <f>TAS!$AJ$8</f>
        <v>5450</v>
      </c>
      <c r="AD281" s="61">
        <f>NT!$AI$8</f>
        <v>2951</v>
      </c>
      <c r="AE281" s="35">
        <f>NT!$AJ$8</f>
        <v>2899</v>
      </c>
      <c r="AG281" s="54" t="s">
        <v>7</v>
      </c>
      <c r="AH281" s="61">
        <f>Australia!$AI$8</f>
        <v>319666</v>
      </c>
      <c r="AI281" s="35">
        <f>Australia!$AJ$8</f>
        <v>301247</v>
      </c>
      <c r="AJ281" s="61">
        <f>ACT!$AI$8</f>
        <v>6547</v>
      </c>
      <c r="AK281" s="35">
        <f>ACT!$AJ$8</f>
        <v>6248</v>
      </c>
      <c r="AL281" s="61">
        <f>NSW!$AI$8</f>
        <v>107001</v>
      </c>
      <c r="AM281" s="35">
        <f>NSW!$AJ$8</f>
        <v>100473</v>
      </c>
      <c r="AN281" s="61">
        <f>VIC!$AI$8</f>
        <v>73873</v>
      </c>
      <c r="AO281" s="35">
        <f>VIC!$AJ$8</f>
        <v>69825</v>
      </c>
      <c r="AP281" s="61">
        <f>QLD!$AI$8</f>
        <v>64433</v>
      </c>
      <c r="AQ281" s="35">
        <f>QLD!$AJ$8</f>
        <v>60390</v>
      </c>
      <c r="AR281" s="61">
        <f>SA!$AI$8</f>
        <v>19921</v>
      </c>
      <c r="AS281" s="35">
        <f>SA!$AJ$8</f>
        <v>18946</v>
      </c>
      <c r="AT281" s="61">
        <f>WA!$AI$8</f>
        <v>39069</v>
      </c>
      <c r="AU281" s="35">
        <f>WA!$AJ$8</f>
        <v>37016</v>
      </c>
      <c r="AV281" s="61">
        <f>TAS!$AI$8</f>
        <v>5871</v>
      </c>
      <c r="AW281" s="35">
        <f>TAS!$AJ$8</f>
        <v>5450</v>
      </c>
      <c r="AX281" s="61">
        <f>NT!$AI$8</f>
        <v>2951</v>
      </c>
      <c r="AY281" s="35">
        <f>NT!$AJ$8</f>
        <v>2899</v>
      </c>
    </row>
    <row r="282" spans="1:51">
      <c r="A282" s="16"/>
      <c r="B282" s="10"/>
      <c r="E282" s="4"/>
      <c r="F282" s="10"/>
      <c r="J282" s="10"/>
      <c r="K282" s="15"/>
      <c r="M282" s="54" t="s">
        <v>8</v>
      </c>
      <c r="N282" s="61">
        <f>Australia!$AI$9</f>
        <v>316759</v>
      </c>
      <c r="O282" s="35">
        <f>Australia!$AJ$9</f>
        <v>299655</v>
      </c>
      <c r="P282" s="61">
        <f>ACT!$AI$9</f>
        <v>6270</v>
      </c>
      <c r="Q282" s="35">
        <f>ACT!$AJ$9</f>
        <v>6084</v>
      </c>
      <c r="R282" s="61">
        <f>NSW!$AI$9</f>
        <v>104328</v>
      </c>
      <c r="S282" s="35">
        <f>NSW!$AJ$9</f>
        <v>98294</v>
      </c>
      <c r="T282" s="61">
        <f>VIC!$AI$9</f>
        <v>71950</v>
      </c>
      <c r="U282" s="35">
        <f>VIC!$AJ$9</f>
        <v>68203</v>
      </c>
      <c r="V282" s="61">
        <f>QLD!$AI$9</f>
        <v>64837</v>
      </c>
      <c r="W282" s="35">
        <f>QLD!$AJ$9</f>
        <v>61488</v>
      </c>
      <c r="X282" s="61">
        <f>SA!$AI$9</f>
        <v>20568</v>
      </c>
      <c r="Y282" s="35">
        <f>SA!$AJ$9</f>
        <v>19559</v>
      </c>
      <c r="Z282" s="61">
        <f>WA!$AI$9</f>
        <v>39424</v>
      </c>
      <c r="AA282" s="35">
        <f>WA!$AJ$9</f>
        <v>37177</v>
      </c>
      <c r="AB282" s="61">
        <f>TAS!$AI$9</f>
        <v>6337</v>
      </c>
      <c r="AC282" s="35">
        <f>TAS!$AJ$9</f>
        <v>6005</v>
      </c>
      <c r="AD282" s="61">
        <f>NT!$AI$9</f>
        <v>3045</v>
      </c>
      <c r="AE282" s="35">
        <f>NT!$AJ$9</f>
        <v>2845</v>
      </c>
      <c r="AG282" s="54" t="s">
        <v>8</v>
      </c>
      <c r="AH282" s="61">
        <f>Australia!$AI$9</f>
        <v>316759</v>
      </c>
      <c r="AI282" s="35">
        <f>Australia!$AJ$9</f>
        <v>299655</v>
      </c>
      <c r="AJ282" s="61">
        <f>ACT!$AI$9</f>
        <v>6270</v>
      </c>
      <c r="AK282" s="35">
        <f>ACT!$AJ$9</f>
        <v>6084</v>
      </c>
      <c r="AL282" s="61">
        <f>NSW!$AI$9</f>
        <v>104328</v>
      </c>
      <c r="AM282" s="35">
        <f>NSW!$AJ$9</f>
        <v>98294</v>
      </c>
      <c r="AN282" s="61">
        <f>VIC!$AI$9</f>
        <v>71950</v>
      </c>
      <c r="AO282" s="35">
        <f>VIC!$AJ$9</f>
        <v>68203</v>
      </c>
      <c r="AP282" s="61">
        <f>QLD!$AI$9</f>
        <v>64837</v>
      </c>
      <c r="AQ282" s="35">
        <f>QLD!$AJ$9</f>
        <v>61488</v>
      </c>
      <c r="AR282" s="61">
        <f>SA!$AI$9</f>
        <v>20568</v>
      </c>
      <c r="AS282" s="35">
        <f>SA!$AJ$9</f>
        <v>19559</v>
      </c>
      <c r="AT282" s="61">
        <f>WA!$AI$9</f>
        <v>39424</v>
      </c>
      <c r="AU282" s="35">
        <f>WA!$AJ$9</f>
        <v>37177</v>
      </c>
      <c r="AV282" s="61">
        <f>TAS!$AI$9</f>
        <v>6337</v>
      </c>
      <c r="AW282" s="35">
        <f>TAS!$AJ$9</f>
        <v>6005</v>
      </c>
      <c r="AX282" s="61">
        <f>NT!$AI$9</f>
        <v>3045</v>
      </c>
      <c r="AY282" s="35">
        <f>NT!$AJ$9</f>
        <v>2845</v>
      </c>
    </row>
    <row r="283" spans="1:51">
      <c r="A283" s="16"/>
      <c r="B283" s="10"/>
      <c r="E283" s="4"/>
      <c r="F283" s="10"/>
      <c r="J283" s="10"/>
      <c r="K283" s="15"/>
      <c r="M283" s="54" t="s">
        <v>9</v>
      </c>
      <c r="N283" s="61">
        <f>Australia!$AI$10</f>
        <v>332916</v>
      </c>
      <c r="O283" s="35">
        <f>Australia!$AJ$10</f>
        <v>316127</v>
      </c>
      <c r="P283" s="61">
        <f>ACT!$AI$10</f>
        <v>6812</v>
      </c>
      <c r="Q283" s="35">
        <f>ACT!$AJ$10</f>
        <v>6374</v>
      </c>
      <c r="R283" s="61">
        <f>NSW!$AI$10</f>
        <v>108168</v>
      </c>
      <c r="S283" s="35">
        <f>NSW!$AJ$10</f>
        <v>102593</v>
      </c>
      <c r="T283" s="61">
        <f>VIC!$AI$10</f>
        <v>76997</v>
      </c>
      <c r="U283" s="35">
        <f>VIC!$AJ$10</f>
        <v>73314</v>
      </c>
      <c r="V283" s="61">
        <f>QLD!$AI$10</f>
        <v>66744</v>
      </c>
      <c r="W283" s="35">
        <f>QLD!$AJ$10</f>
        <v>63383</v>
      </c>
      <c r="X283" s="61">
        <f>SA!$AI$10</f>
        <v>22662</v>
      </c>
      <c r="Y283" s="35">
        <f>SA!$AJ$10</f>
        <v>21730</v>
      </c>
      <c r="Z283" s="61">
        <f>WA!$AI$10</f>
        <v>41036</v>
      </c>
      <c r="AA283" s="35">
        <f>WA!$AJ$10</f>
        <v>38965</v>
      </c>
      <c r="AB283" s="61">
        <f>TAS!$AI$10</f>
        <v>7368</v>
      </c>
      <c r="AC283" s="35">
        <f>TAS!$AJ$10</f>
        <v>6827</v>
      </c>
      <c r="AD283" s="61">
        <f>NT!$AI$10</f>
        <v>3129</v>
      </c>
      <c r="AE283" s="35">
        <f>NT!$AJ$10</f>
        <v>2941</v>
      </c>
      <c r="AG283" s="54" t="s">
        <v>9</v>
      </c>
      <c r="AH283" s="61">
        <f>Australia!$AI$10</f>
        <v>332916</v>
      </c>
      <c r="AI283" s="35">
        <f>Australia!$AJ$10</f>
        <v>316127</v>
      </c>
      <c r="AJ283" s="61">
        <f>ACT!$AI$10</f>
        <v>6812</v>
      </c>
      <c r="AK283" s="35">
        <f>ACT!$AJ$10</f>
        <v>6374</v>
      </c>
      <c r="AL283" s="61">
        <f>NSW!$AI$10</f>
        <v>108168</v>
      </c>
      <c r="AM283" s="35">
        <f>NSW!$AJ$10</f>
        <v>102593</v>
      </c>
      <c r="AN283" s="61">
        <f>VIC!$AI$10</f>
        <v>76997</v>
      </c>
      <c r="AO283" s="35">
        <f>VIC!$AJ$10</f>
        <v>73314</v>
      </c>
      <c r="AP283" s="61">
        <f>QLD!$AI$10</f>
        <v>66744</v>
      </c>
      <c r="AQ283" s="35">
        <f>QLD!$AJ$10</f>
        <v>63383</v>
      </c>
      <c r="AR283" s="61">
        <f>SA!$AI$10</f>
        <v>22662</v>
      </c>
      <c r="AS283" s="35">
        <f>SA!$AJ$10</f>
        <v>21730</v>
      </c>
      <c r="AT283" s="61">
        <f>WA!$AI$10</f>
        <v>41036</v>
      </c>
      <c r="AU283" s="35">
        <f>WA!$AJ$10</f>
        <v>38965</v>
      </c>
      <c r="AV283" s="61">
        <f>TAS!$AI$10</f>
        <v>7368</v>
      </c>
      <c r="AW283" s="35">
        <f>TAS!$AJ$10</f>
        <v>6827</v>
      </c>
      <c r="AX283" s="61">
        <f>NT!$AI$10</f>
        <v>3129</v>
      </c>
      <c r="AY283" s="35">
        <f>NT!$AJ$10</f>
        <v>2941</v>
      </c>
    </row>
    <row r="284" spans="1:51">
      <c r="A284" s="16"/>
      <c r="B284" s="10"/>
      <c r="E284" s="4"/>
      <c r="F284" s="10"/>
      <c r="J284" s="10"/>
      <c r="K284" s="15"/>
      <c r="M284" s="54" t="s">
        <v>10</v>
      </c>
      <c r="N284" s="61">
        <f>Australia!$AI$11</f>
        <v>268267</v>
      </c>
      <c r="O284" s="35">
        <f>Australia!$AJ$11</f>
        <v>276923</v>
      </c>
      <c r="P284" s="61">
        <f>ACT!$AI$11</f>
        <v>5504</v>
      </c>
      <c r="Q284" s="35">
        <f>ACT!$AJ$11</f>
        <v>5922</v>
      </c>
      <c r="R284" s="61">
        <f>NSW!$AI$11</f>
        <v>86178</v>
      </c>
      <c r="S284" s="35">
        <f>NSW!$AJ$11</f>
        <v>89042</v>
      </c>
      <c r="T284" s="61">
        <f>VIC!$AI$11</f>
        <v>63725</v>
      </c>
      <c r="U284" s="35">
        <f>VIC!$AJ$11</f>
        <v>64765</v>
      </c>
      <c r="V284" s="61">
        <f>QLD!$AI$11</f>
        <v>49191</v>
      </c>
      <c r="W284" s="35">
        <f>QLD!$AJ$11</f>
        <v>52286</v>
      </c>
      <c r="X284" s="61">
        <f>SA!$AI$11</f>
        <v>21084</v>
      </c>
      <c r="Y284" s="35">
        <f>SA!$AJ$11</f>
        <v>20688</v>
      </c>
      <c r="Z284" s="61">
        <f>WA!$AI$11</f>
        <v>34236</v>
      </c>
      <c r="AA284" s="35">
        <f>WA!$AJ$11</f>
        <v>35386</v>
      </c>
      <c r="AB284" s="61">
        <f>TAS!$AI$11</f>
        <v>6082</v>
      </c>
      <c r="AC284" s="35">
        <f>TAS!$AJ$11</f>
        <v>6248</v>
      </c>
      <c r="AD284" s="61">
        <f>NT!$AI$11</f>
        <v>2267</v>
      </c>
      <c r="AE284" s="35">
        <f>NT!$AJ$11</f>
        <v>2586</v>
      </c>
      <c r="AG284" s="54" t="s">
        <v>10</v>
      </c>
      <c r="AH284" s="61">
        <f>Australia!$AI$11</f>
        <v>268267</v>
      </c>
      <c r="AI284" s="35">
        <f>Australia!$AJ$11</f>
        <v>276923</v>
      </c>
      <c r="AJ284" s="61">
        <f>ACT!$AI$11</f>
        <v>5504</v>
      </c>
      <c r="AK284" s="35">
        <f>ACT!$AJ$11</f>
        <v>5922</v>
      </c>
      <c r="AL284" s="61">
        <f>NSW!$AI$11</f>
        <v>86178</v>
      </c>
      <c r="AM284" s="35">
        <f>NSW!$AJ$11</f>
        <v>89042</v>
      </c>
      <c r="AN284" s="61">
        <f>VIC!$AI$11</f>
        <v>63725</v>
      </c>
      <c r="AO284" s="35">
        <f>VIC!$AJ$11</f>
        <v>64765</v>
      </c>
      <c r="AP284" s="61">
        <f>QLD!$AI$11</f>
        <v>49191</v>
      </c>
      <c r="AQ284" s="35">
        <f>QLD!$AJ$11</f>
        <v>52286</v>
      </c>
      <c r="AR284" s="61">
        <f>SA!$AI$11</f>
        <v>21084</v>
      </c>
      <c r="AS284" s="35">
        <f>SA!$AJ$11</f>
        <v>20688</v>
      </c>
      <c r="AT284" s="61">
        <f>WA!$AI$11</f>
        <v>34236</v>
      </c>
      <c r="AU284" s="35">
        <f>WA!$AJ$11</f>
        <v>35386</v>
      </c>
      <c r="AV284" s="61">
        <f>TAS!$AI$11</f>
        <v>6082</v>
      </c>
      <c r="AW284" s="35">
        <f>TAS!$AJ$11</f>
        <v>6248</v>
      </c>
      <c r="AX284" s="61">
        <f>NT!$AI$11</f>
        <v>2267</v>
      </c>
      <c r="AY284" s="35">
        <f>NT!$AJ$11</f>
        <v>2586</v>
      </c>
    </row>
    <row r="285" spans="1:51">
      <c r="A285" s="16"/>
      <c r="B285" s="10"/>
      <c r="E285" s="4"/>
      <c r="F285" s="10"/>
      <c r="J285" s="10"/>
      <c r="K285" s="15"/>
      <c r="M285" s="54" t="s">
        <v>11</v>
      </c>
      <c r="N285" s="61">
        <f>Australia!$AI$12</f>
        <v>241077</v>
      </c>
      <c r="O285" s="35">
        <f>Australia!$AJ$12</f>
        <v>287657</v>
      </c>
      <c r="P285" s="61">
        <f>ACT!$AI$12</f>
        <v>5716</v>
      </c>
      <c r="Q285" s="35">
        <f>ACT!$AJ$12</f>
        <v>7272</v>
      </c>
      <c r="R285" s="61">
        <f>NSW!$AI$12</f>
        <v>76335</v>
      </c>
      <c r="S285" s="35">
        <f>NSW!$AJ$12</f>
        <v>92798</v>
      </c>
      <c r="T285" s="61">
        <f>VIC!$AI$12</f>
        <v>52985</v>
      </c>
      <c r="U285" s="35">
        <f>VIC!$AJ$12</f>
        <v>65159</v>
      </c>
      <c r="V285" s="61">
        <f>QLD!$AI$12</f>
        <v>45986</v>
      </c>
      <c r="W285" s="35">
        <f>QLD!$AJ$12</f>
        <v>55316</v>
      </c>
      <c r="X285" s="61">
        <f>SA!$AI$12</f>
        <v>16769</v>
      </c>
      <c r="Y285" s="35">
        <f>SA!$AJ$12</f>
        <v>19198</v>
      </c>
      <c r="Z285" s="61">
        <f>WA!$AI$12</f>
        <v>37043</v>
      </c>
      <c r="AA285" s="35">
        <f>WA!$AJ$12</f>
        <v>39934</v>
      </c>
      <c r="AB285" s="61">
        <f>TAS!$AI$12</f>
        <v>3916</v>
      </c>
      <c r="AC285" s="35">
        <f>TAS!$AJ$12</f>
        <v>4790</v>
      </c>
      <c r="AD285" s="61">
        <f>NT!$AI$12</f>
        <v>2327</v>
      </c>
      <c r="AE285" s="35">
        <f>NT!$AJ$12</f>
        <v>3190</v>
      </c>
      <c r="AG285" s="54" t="s">
        <v>11</v>
      </c>
      <c r="AH285" s="61">
        <f>Australia!$AI$12</f>
        <v>241077</v>
      </c>
      <c r="AI285" s="35">
        <f>Australia!$AJ$12</f>
        <v>287657</v>
      </c>
      <c r="AJ285" s="61">
        <f>ACT!$AI$12</f>
        <v>5716</v>
      </c>
      <c r="AK285" s="35">
        <f>ACT!$AJ$12</f>
        <v>7272</v>
      </c>
      <c r="AL285" s="61">
        <f>NSW!$AI$12</f>
        <v>76335</v>
      </c>
      <c r="AM285" s="35">
        <f>NSW!$AJ$12</f>
        <v>92798</v>
      </c>
      <c r="AN285" s="61">
        <f>VIC!$AI$12</f>
        <v>52985</v>
      </c>
      <c r="AO285" s="35">
        <f>VIC!$AJ$12</f>
        <v>65159</v>
      </c>
      <c r="AP285" s="61">
        <f>QLD!$AI$12</f>
        <v>45986</v>
      </c>
      <c r="AQ285" s="35">
        <f>QLD!$AJ$12</f>
        <v>55316</v>
      </c>
      <c r="AR285" s="61">
        <f>SA!$AI$12</f>
        <v>16769</v>
      </c>
      <c r="AS285" s="35">
        <f>SA!$AJ$12</f>
        <v>19198</v>
      </c>
      <c r="AT285" s="61">
        <f>WA!$AI$12</f>
        <v>37043</v>
      </c>
      <c r="AU285" s="35">
        <f>WA!$AJ$12</f>
        <v>39934</v>
      </c>
      <c r="AV285" s="61">
        <f>TAS!$AI$12</f>
        <v>3916</v>
      </c>
      <c r="AW285" s="35">
        <f>TAS!$AJ$12</f>
        <v>4790</v>
      </c>
      <c r="AX285" s="61">
        <f>NT!$AI$12</f>
        <v>2327</v>
      </c>
      <c r="AY285" s="35">
        <f>NT!$AJ$12</f>
        <v>3190</v>
      </c>
    </row>
    <row r="286" spans="1:51">
      <c r="A286" s="16"/>
      <c r="B286" s="10"/>
      <c r="E286" s="4"/>
      <c r="F286" s="10"/>
      <c r="J286" s="10"/>
      <c r="K286" s="15"/>
      <c r="M286" s="54" t="s">
        <v>12</v>
      </c>
      <c r="N286" s="61">
        <f>Australia!$AI$13</f>
        <v>326492</v>
      </c>
      <c r="O286" s="35">
        <f>Australia!$AJ$13</f>
        <v>367866</v>
      </c>
      <c r="P286" s="61">
        <f>ACT!$AI$13</f>
        <v>7611</v>
      </c>
      <c r="Q286" s="35">
        <f>ACT!$AJ$13</f>
        <v>8969</v>
      </c>
      <c r="R286" s="61">
        <f>NSW!$AI$13</f>
        <v>108849</v>
      </c>
      <c r="S286" s="35">
        <f>NSW!$AJ$13</f>
        <v>123812</v>
      </c>
      <c r="T286" s="61">
        <f>VIC!$AI$13</f>
        <v>77946</v>
      </c>
      <c r="U286" s="35">
        <f>VIC!$AJ$13</f>
        <v>89299</v>
      </c>
      <c r="V286" s="61">
        <f>QLD!$AI$13</f>
        <v>60563</v>
      </c>
      <c r="W286" s="35">
        <f>QLD!$AJ$13</f>
        <v>68497</v>
      </c>
      <c r="X286" s="61">
        <f>SA!$AI$13</f>
        <v>20218</v>
      </c>
      <c r="Y286" s="35">
        <f>SA!$AJ$13</f>
        <v>22438</v>
      </c>
      <c r="Z286" s="61">
        <f>WA!$AI$13</f>
        <v>43278</v>
      </c>
      <c r="AA286" s="35">
        <f>WA!$AJ$13</f>
        <v>45154</v>
      </c>
      <c r="AB286" s="61">
        <f>TAS!$AI$13</f>
        <v>4990</v>
      </c>
      <c r="AC286" s="35">
        <f>TAS!$AJ$13</f>
        <v>5886</v>
      </c>
      <c r="AD286" s="61">
        <f>NT!$AI$13</f>
        <v>3037</v>
      </c>
      <c r="AE286" s="35">
        <f>NT!$AJ$13</f>
        <v>3811</v>
      </c>
      <c r="AG286" s="54" t="s">
        <v>12</v>
      </c>
      <c r="AH286" s="61">
        <f>Australia!$AI$13</f>
        <v>326492</v>
      </c>
      <c r="AI286" s="35">
        <f>Australia!$AJ$13</f>
        <v>367866</v>
      </c>
      <c r="AJ286" s="61">
        <f>ACT!$AI$13</f>
        <v>7611</v>
      </c>
      <c r="AK286" s="35">
        <f>ACT!$AJ$13</f>
        <v>8969</v>
      </c>
      <c r="AL286" s="61">
        <f>NSW!$AI$13</f>
        <v>108849</v>
      </c>
      <c r="AM286" s="35">
        <f>NSW!$AJ$13</f>
        <v>123812</v>
      </c>
      <c r="AN286" s="61">
        <f>VIC!$AI$13</f>
        <v>77946</v>
      </c>
      <c r="AO286" s="35">
        <f>VIC!$AJ$13</f>
        <v>89299</v>
      </c>
      <c r="AP286" s="61">
        <f>QLD!$AI$13</f>
        <v>60563</v>
      </c>
      <c r="AQ286" s="35">
        <f>QLD!$AJ$13</f>
        <v>68497</v>
      </c>
      <c r="AR286" s="61">
        <f>SA!$AI$13</f>
        <v>20218</v>
      </c>
      <c r="AS286" s="35">
        <f>SA!$AJ$13</f>
        <v>22438</v>
      </c>
      <c r="AT286" s="61">
        <f>WA!$AI$13</f>
        <v>43278</v>
      </c>
      <c r="AU286" s="35">
        <f>WA!$AJ$13</f>
        <v>45154</v>
      </c>
      <c r="AV286" s="61">
        <f>TAS!$AI$13</f>
        <v>4990</v>
      </c>
      <c r="AW286" s="35">
        <f>TAS!$AJ$13</f>
        <v>5886</v>
      </c>
      <c r="AX286" s="61">
        <f>NT!$AI$13</f>
        <v>3037</v>
      </c>
      <c r="AY286" s="35">
        <f>NT!$AJ$13</f>
        <v>3811</v>
      </c>
    </row>
    <row r="287" spans="1:51">
      <c r="A287" s="16"/>
      <c r="B287" s="10"/>
      <c r="E287" s="4"/>
      <c r="F287" s="10"/>
      <c r="J287" s="10"/>
      <c r="K287" s="15"/>
      <c r="M287" s="54" t="s">
        <v>13</v>
      </c>
      <c r="N287" s="61">
        <f>Australia!$AI$14</f>
        <v>354589</v>
      </c>
      <c r="O287" s="35">
        <f>Australia!$AJ$14</f>
        <v>388754</v>
      </c>
      <c r="P287" s="61">
        <f>ACT!$AI$14</f>
        <v>7533</v>
      </c>
      <c r="Q287" s="35">
        <f>ACT!$AJ$14</f>
        <v>8489</v>
      </c>
      <c r="R287" s="61">
        <f>NSW!$AI$14</f>
        <v>120131</v>
      </c>
      <c r="S287" s="35">
        <f>NSW!$AJ$14</f>
        <v>131368</v>
      </c>
      <c r="T287" s="61">
        <f>VIC!$AI$14</f>
        <v>84456</v>
      </c>
      <c r="U287" s="35">
        <f>VIC!$AJ$14</f>
        <v>93883</v>
      </c>
      <c r="V287" s="61">
        <f>QLD!$AI$14</f>
        <v>67248</v>
      </c>
      <c r="W287" s="35">
        <f>QLD!$AJ$14</f>
        <v>74609</v>
      </c>
      <c r="X287" s="61">
        <f>SA!$AI$14</f>
        <v>21550</v>
      </c>
      <c r="Y287" s="35">
        <f>SA!$AJ$14</f>
        <v>23546</v>
      </c>
      <c r="Z287" s="61">
        <f>WA!$AI$14</f>
        <v>44735</v>
      </c>
      <c r="AA287" s="35">
        <f>WA!$AJ$14</f>
        <v>46460</v>
      </c>
      <c r="AB287" s="61">
        <f>TAS!$AI$14</f>
        <v>5640</v>
      </c>
      <c r="AC287" s="35">
        <f>TAS!$AJ$14</f>
        <v>6747</v>
      </c>
      <c r="AD287" s="61">
        <f>NT!$AI$14</f>
        <v>3296</v>
      </c>
      <c r="AE287" s="35">
        <f>NT!$AJ$14</f>
        <v>3652</v>
      </c>
      <c r="AG287" s="54" t="s">
        <v>13</v>
      </c>
      <c r="AH287" s="61">
        <f>Australia!$AI$14</f>
        <v>354589</v>
      </c>
      <c r="AI287" s="35">
        <f>Australia!$AJ$14</f>
        <v>388754</v>
      </c>
      <c r="AJ287" s="61">
        <f>ACT!$AI$14</f>
        <v>7533</v>
      </c>
      <c r="AK287" s="35">
        <f>ACT!$AJ$14</f>
        <v>8489</v>
      </c>
      <c r="AL287" s="61">
        <f>NSW!$AI$14</f>
        <v>120131</v>
      </c>
      <c r="AM287" s="35">
        <f>NSW!$AJ$14</f>
        <v>131368</v>
      </c>
      <c r="AN287" s="61">
        <f>VIC!$AI$14</f>
        <v>84456</v>
      </c>
      <c r="AO287" s="35">
        <f>VIC!$AJ$14</f>
        <v>93883</v>
      </c>
      <c r="AP287" s="61">
        <f>QLD!$AI$14</f>
        <v>67248</v>
      </c>
      <c r="AQ287" s="35">
        <f>QLD!$AJ$14</f>
        <v>74609</v>
      </c>
      <c r="AR287" s="61">
        <f>SA!$AI$14</f>
        <v>21550</v>
      </c>
      <c r="AS287" s="35">
        <f>SA!$AJ$14</f>
        <v>23546</v>
      </c>
      <c r="AT287" s="61">
        <f>WA!$AI$14</f>
        <v>44735</v>
      </c>
      <c r="AU287" s="35">
        <f>WA!$AJ$14</f>
        <v>46460</v>
      </c>
      <c r="AV287" s="61">
        <f>TAS!$AI$14</f>
        <v>5640</v>
      </c>
      <c r="AW287" s="35">
        <f>TAS!$AJ$14</f>
        <v>6747</v>
      </c>
      <c r="AX287" s="61">
        <f>NT!$AI$14</f>
        <v>3296</v>
      </c>
      <c r="AY287" s="35">
        <f>NT!$AJ$14</f>
        <v>3652</v>
      </c>
    </row>
    <row r="288" spans="1:51">
      <c r="A288" s="16"/>
      <c r="B288" s="10"/>
      <c r="E288" s="4"/>
      <c r="F288" s="10"/>
      <c r="J288" s="10"/>
      <c r="K288" s="15"/>
      <c r="M288" s="54" t="s">
        <v>14</v>
      </c>
      <c r="N288" s="61">
        <f>Australia!$AI$15</f>
        <v>372180</v>
      </c>
      <c r="O288" s="35">
        <f>Australia!$AJ$15</f>
        <v>407164</v>
      </c>
      <c r="P288" s="61">
        <f>ACT!$AI$15</f>
        <v>7506</v>
      </c>
      <c r="Q288" s="35">
        <f>ACT!$AJ$15</f>
        <v>8552</v>
      </c>
      <c r="R288" s="61">
        <f>NSW!$AI$15</f>
        <v>121194</v>
      </c>
      <c r="S288" s="35">
        <f>NSW!$AJ$15</f>
        <v>132842</v>
      </c>
      <c r="T288" s="61">
        <f>VIC!$AI$15</f>
        <v>89872</v>
      </c>
      <c r="U288" s="35">
        <f>VIC!$AJ$15</f>
        <v>99782</v>
      </c>
      <c r="V288" s="61">
        <f>QLD!$AI$15</f>
        <v>71530</v>
      </c>
      <c r="W288" s="35">
        <f>QLD!$AJ$15</f>
        <v>78724</v>
      </c>
      <c r="X288" s="61">
        <f>SA!$AI$15</f>
        <v>24150</v>
      </c>
      <c r="Y288" s="35">
        <f>SA!$AJ$15</f>
        <v>26504</v>
      </c>
      <c r="Z288" s="61">
        <f>WA!$AI$15</f>
        <v>47627</v>
      </c>
      <c r="AA288" s="35">
        <f>WA!$AJ$15</f>
        <v>48989</v>
      </c>
      <c r="AB288" s="61">
        <f>TAS!$AI$15</f>
        <v>6941</v>
      </c>
      <c r="AC288" s="35">
        <f>TAS!$AJ$15</f>
        <v>7945</v>
      </c>
      <c r="AD288" s="61">
        <f>NT!$AI$15</f>
        <v>3360</v>
      </c>
      <c r="AE288" s="35">
        <f>NT!$AJ$15</f>
        <v>3826</v>
      </c>
      <c r="AG288" s="54" t="s">
        <v>14</v>
      </c>
      <c r="AH288" s="61">
        <f>Australia!$AI$15</f>
        <v>372180</v>
      </c>
      <c r="AI288" s="35">
        <f>Australia!$AJ$15</f>
        <v>407164</v>
      </c>
      <c r="AJ288" s="61">
        <f>ACT!$AI$15</f>
        <v>7506</v>
      </c>
      <c r="AK288" s="35">
        <f>ACT!$AJ$15</f>
        <v>8552</v>
      </c>
      <c r="AL288" s="61">
        <f>NSW!$AI$15</f>
        <v>121194</v>
      </c>
      <c r="AM288" s="35">
        <f>NSW!$AJ$15</f>
        <v>132842</v>
      </c>
      <c r="AN288" s="61">
        <f>VIC!$AI$15</f>
        <v>89872</v>
      </c>
      <c r="AO288" s="35">
        <f>VIC!$AJ$15</f>
        <v>99782</v>
      </c>
      <c r="AP288" s="61">
        <f>QLD!$AI$15</f>
        <v>71530</v>
      </c>
      <c r="AQ288" s="35">
        <f>QLD!$AJ$15</f>
        <v>78724</v>
      </c>
      <c r="AR288" s="61">
        <f>SA!$AI$15</f>
        <v>24150</v>
      </c>
      <c r="AS288" s="35">
        <f>SA!$AJ$15</f>
        <v>26504</v>
      </c>
      <c r="AT288" s="61">
        <f>WA!$AI$15</f>
        <v>47627</v>
      </c>
      <c r="AU288" s="35">
        <f>WA!$AJ$15</f>
        <v>48989</v>
      </c>
      <c r="AV288" s="61">
        <f>TAS!$AI$15</f>
        <v>6941</v>
      </c>
      <c r="AW288" s="35">
        <f>TAS!$AJ$15</f>
        <v>7945</v>
      </c>
      <c r="AX288" s="61">
        <f>NT!$AI$15</f>
        <v>3360</v>
      </c>
      <c r="AY288" s="35">
        <f>NT!$AJ$15</f>
        <v>3826</v>
      </c>
    </row>
    <row r="289" spans="1:51">
      <c r="A289" s="43" t="s">
        <v>4</v>
      </c>
      <c r="B289" s="10"/>
      <c r="E289" s="9" t="s">
        <v>4</v>
      </c>
      <c r="F289" s="10"/>
      <c r="J289" s="10"/>
      <c r="K289" s="15"/>
      <c r="M289" s="54" t="s">
        <v>15</v>
      </c>
      <c r="N289" s="61">
        <f>Australia!$AI$16</f>
        <v>373197</v>
      </c>
      <c r="O289" s="35">
        <f>Australia!$AJ$16</f>
        <v>401656</v>
      </c>
      <c r="P289" s="61">
        <f>ACT!$AI$16</f>
        <v>7381</v>
      </c>
      <c r="Q289" s="35">
        <f>ACT!$AJ$16</f>
        <v>8274</v>
      </c>
      <c r="R289" s="61">
        <f>NSW!$AI$16</f>
        <v>121681</v>
      </c>
      <c r="S289" s="35">
        <f>NSW!$AJ$16</f>
        <v>130430</v>
      </c>
      <c r="T289" s="61">
        <f>VIC!$AI$16</f>
        <v>88630</v>
      </c>
      <c r="U289" s="35">
        <f>VIC!$AJ$16</f>
        <v>96333</v>
      </c>
      <c r="V289" s="61">
        <f>QLD!$AI$16</f>
        <v>71669</v>
      </c>
      <c r="W289" s="35">
        <f>QLD!$AJ$16</f>
        <v>77508</v>
      </c>
      <c r="X289" s="61">
        <f>SA!$AI$16</f>
        <v>25701</v>
      </c>
      <c r="Y289" s="35">
        <f>SA!$AJ$16</f>
        <v>28289</v>
      </c>
      <c r="Z289" s="61">
        <f>WA!$AI$16</f>
        <v>47039</v>
      </c>
      <c r="AA289" s="35">
        <f>WA!$AJ$16</f>
        <v>48306</v>
      </c>
      <c r="AB289" s="61">
        <f>TAS!$AI$16</f>
        <v>7549</v>
      </c>
      <c r="AC289" s="35">
        <f>TAS!$AJ$16</f>
        <v>8872</v>
      </c>
      <c r="AD289" s="61">
        <f>NT!$AI$16</f>
        <v>3547</v>
      </c>
      <c r="AE289" s="35">
        <f>NT!$AJ$16</f>
        <v>3644</v>
      </c>
      <c r="AG289" s="54" t="s">
        <v>15</v>
      </c>
      <c r="AH289" s="61">
        <f>Australia!$AI$16</f>
        <v>373197</v>
      </c>
      <c r="AI289" s="35">
        <f>Australia!$AJ$16</f>
        <v>401656</v>
      </c>
      <c r="AJ289" s="61">
        <f>ACT!$AI$16</f>
        <v>7381</v>
      </c>
      <c r="AK289" s="35">
        <f>ACT!$AJ$16</f>
        <v>8274</v>
      </c>
      <c r="AL289" s="61">
        <f>NSW!$AI$16</f>
        <v>121681</v>
      </c>
      <c r="AM289" s="35">
        <f>NSW!$AJ$16</f>
        <v>130430</v>
      </c>
      <c r="AN289" s="61">
        <f>VIC!$AI$16</f>
        <v>88630</v>
      </c>
      <c r="AO289" s="35">
        <f>VIC!$AJ$16</f>
        <v>96333</v>
      </c>
      <c r="AP289" s="61">
        <f>QLD!$AI$16</f>
        <v>71669</v>
      </c>
      <c r="AQ289" s="35">
        <f>QLD!$AJ$16</f>
        <v>77508</v>
      </c>
      <c r="AR289" s="61">
        <f>SA!$AI$16</f>
        <v>25701</v>
      </c>
      <c r="AS289" s="35">
        <f>SA!$AJ$16</f>
        <v>28289</v>
      </c>
      <c r="AT289" s="61">
        <f>WA!$AI$16</f>
        <v>47039</v>
      </c>
      <c r="AU289" s="35">
        <f>WA!$AJ$16</f>
        <v>48306</v>
      </c>
      <c r="AV289" s="61">
        <f>TAS!$AI$16</f>
        <v>7549</v>
      </c>
      <c r="AW289" s="35">
        <f>TAS!$AJ$16</f>
        <v>8872</v>
      </c>
      <c r="AX289" s="61">
        <f>NT!$AI$16</f>
        <v>3547</v>
      </c>
      <c r="AY289" s="35">
        <f>NT!$AJ$16</f>
        <v>3644</v>
      </c>
    </row>
    <row r="290" spans="1:51">
      <c r="A290" s="16"/>
      <c r="B290" s="10"/>
      <c r="E290" s="4"/>
      <c r="F290" s="10"/>
      <c r="J290" s="10"/>
      <c r="K290" s="15"/>
      <c r="M290" s="54" t="s">
        <v>16</v>
      </c>
      <c r="N290" s="61">
        <f>Australia!$AI$17</f>
        <v>388205</v>
      </c>
      <c r="O290" s="35">
        <f>Australia!$AJ$17</f>
        <v>418840</v>
      </c>
      <c r="P290" s="61">
        <f>ACT!$AI$17</f>
        <v>7547</v>
      </c>
      <c r="Q290" s="35">
        <f>ACT!$AJ$17</f>
        <v>8604</v>
      </c>
      <c r="R290" s="61">
        <f>NSW!$AI$17</f>
        <v>125673</v>
      </c>
      <c r="S290" s="35">
        <f>NSW!$AJ$17</f>
        <v>135334</v>
      </c>
      <c r="T290" s="61">
        <f>VIC!$AI$17</f>
        <v>92199</v>
      </c>
      <c r="U290" s="35">
        <f>VIC!$AJ$17</f>
        <v>99336</v>
      </c>
      <c r="V290" s="61">
        <f>QLD!$AI$17</f>
        <v>74204</v>
      </c>
      <c r="W290" s="35">
        <f>QLD!$AJ$17</f>
        <v>80719</v>
      </c>
      <c r="X290" s="61">
        <f>SA!$AI$17</f>
        <v>28753</v>
      </c>
      <c r="Y290" s="35">
        <f>SA!$AJ$17</f>
        <v>31913</v>
      </c>
      <c r="Z290" s="61">
        <f>WA!$AI$17</f>
        <v>46954</v>
      </c>
      <c r="AA290" s="35">
        <f>WA!$AJ$17</f>
        <v>48742</v>
      </c>
      <c r="AB290" s="61">
        <f>TAS!$AI$17</f>
        <v>9351</v>
      </c>
      <c r="AC290" s="35">
        <f>TAS!$AJ$17</f>
        <v>10627</v>
      </c>
      <c r="AD290" s="61">
        <f>NT!$AI$17</f>
        <v>3524</v>
      </c>
      <c r="AE290" s="35">
        <f>NT!$AJ$17</f>
        <v>3565</v>
      </c>
      <c r="AG290" s="54" t="s">
        <v>16</v>
      </c>
      <c r="AH290" s="61">
        <f>Australia!$AI$17</f>
        <v>388205</v>
      </c>
      <c r="AI290" s="35">
        <f>Australia!$AJ$17</f>
        <v>418840</v>
      </c>
      <c r="AJ290" s="61">
        <f>ACT!$AI$17</f>
        <v>7547</v>
      </c>
      <c r="AK290" s="35">
        <f>ACT!$AJ$17</f>
        <v>8604</v>
      </c>
      <c r="AL290" s="61">
        <f>NSW!$AI$17</f>
        <v>125673</v>
      </c>
      <c r="AM290" s="35">
        <f>NSW!$AJ$17</f>
        <v>135334</v>
      </c>
      <c r="AN290" s="61">
        <f>VIC!$AI$17</f>
        <v>92199</v>
      </c>
      <c r="AO290" s="35">
        <f>VIC!$AJ$17</f>
        <v>99336</v>
      </c>
      <c r="AP290" s="61">
        <f>QLD!$AI$17</f>
        <v>74204</v>
      </c>
      <c r="AQ290" s="35">
        <f>QLD!$AJ$17</f>
        <v>80719</v>
      </c>
      <c r="AR290" s="61">
        <f>SA!$AI$17</f>
        <v>28753</v>
      </c>
      <c r="AS290" s="35">
        <f>SA!$AJ$17</f>
        <v>31913</v>
      </c>
      <c r="AT290" s="61">
        <f>WA!$AI$17</f>
        <v>46954</v>
      </c>
      <c r="AU290" s="35">
        <f>WA!$AJ$17</f>
        <v>48742</v>
      </c>
      <c r="AV290" s="61">
        <f>TAS!$AI$17</f>
        <v>9351</v>
      </c>
      <c r="AW290" s="35">
        <f>TAS!$AJ$17</f>
        <v>10627</v>
      </c>
      <c r="AX290" s="61">
        <f>NT!$AI$17</f>
        <v>3524</v>
      </c>
      <c r="AY290" s="35">
        <f>NT!$AJ$17</f>
        <v>3565</v>
      </c>
    </row>
    <row r="291" spans="1:51">
      <c r="A291" s="16"/>
      <c r="B291" s="10"/>
      <c r="E291" s="4"/>
      <c r="F291" s="10"/>
      <c r="J291" s="10"/>
      <c r="K291" s="15"/>
      <c r="M291" s="54" t="s">
        <v>17</v>
      </c>
      <c r="N291" s="61">
        <f>Australia!$AI$18</f>
        <v>369244</v>
      </c>
      <c r="O291" s="35">
        <f>Australia!$AJ$18</f>
        <v>397791</v>
      </c>
      <c r="P291" s="61">
        <f>ACT!$AI$18</f>
        <v>7153</v>
      </c>
      <c r="Q291" s="35">
        <f>ACT!$AJ$18</f>
        <v>7765</v>
      </c>
      <c r="R291" s="61">
        <f>NSW!$AI$18</f>
        <v>118592</v>
      </c>
      <c r="S291" s="35">
        <f>NSW!$AJ$18</f>
        <v>127828</v>
      </c>
      <c r="T291" s="61">
        <f>VIC!$AI$18</f>
        <v>87573</v>
      </c>
      <c r="U291" s="35">
        <f>VIC!$AJ$18</f>
        <v>94834</v>
      </c>
      <c r="V291" s="61">
        <f>QLD!$AI$18</f>
        <v>70673</v>
      </c>
      <c r="W291" s="35">
        <f>QLD!$AJ$18</f>
        <v>76128</v>
      </c>
      <c r="X291" s="61">
        <f>SA!$AI$18</f>
        <v>29169</v>
      </c>
      <c r="Y291" s="35">
        <f>SA!$AJ$18</f>
        <v>32218</v>
      </c>
      <c r="Z291" s="61">
        <f>WA!$AI$18</f>
        <v>43490</v>
      </c>
      <c r="AA291" s="35">
        <f>WA!$AJ$18</f>
        <v>45443</v>
      </c>
      <c r="AB291" s="61">
        <f>TAS!$AI$18</f>
        <v>9442</v>
      </c>
      <c r="AC291" s="35">
        <f>TAS!$AJ$18</f>
        <v>10456</v>
      </c>
      <c r="AD291" s="61">
        <f>NT!$AI$18</f>
        <v>3152</v>
      </c>
      <c r="AE291" s="35">
        <f>NT!$AJ$18</f>
        <v>3119</v>
      </c>
      <c r="AG291" s="54" t="s">
        <v>17</v>
      </c>
      <c r="AH291" s="61">
        <f>Australia!$AI$18</f>
        <v>369244</v>
      </c>
      <c r="AI291" s="35">
        <f>Australia!$AJ$18</f>
        <v>397791</v>
      </c>
      <c r="AJ291" s="61">
        <f>ACT!$AI$18</f>
        <v>7153</v>
      </c>
      <c r="AK291" s="35">
        <f>ACT!$AJ$18</f>
        <v>7765</v>
      </c>
      <c r="AL291" s="61">
        <f>NSW!$AI$18</f>
        <v>118592</v>
      </c>
      <c r="AM291" s="35">
        <f>NSW!$AJ$18</f>
        <v>127828</v>
      </c>
      <c r="AN291" s="61">
        <f>VIC!$AI$18</f>
        <v>87573</v>
      </c>
      <c r="AO291" s="35">
        <f>VIC!$AJ$18</f>
        <v>94834</v>
      </c>
      <c r="AP291" s="61">
        <f>QLD!$AI$18</f>
        <v>70673</v>
      </c>
      <c r="AQ291" s="35">
        <f>QLD!$AJ$18</f>
        <v>76128</v>
      </c>
      <c r="AR291" s="61">
        <f>SA!$AI$18</f>
        <v>29169</v>
      </c>
      <c r="AS291" s="35">
        <f>SA!$AJ$18</f>
        <v>32218</v>
      </c>
      <c r="AT291" s="61">
        <f>WA!$AI$18</f>
        <v>43490</v>
      </c>
      <c r="AU291" s="35">
        <f>WA!$AJ$18</f>
        <v>45443</v>
      </c>
      <c r="AV291" s="61">
        <f>TAS!$AI$18</f>
        <v>9442</v>
      </c>
      <c r="AW291" s="35">
        <f>TAS!$AJ$18</f>
        <v>10456</v>
      </c>
      <c r="AX291" s="61">
        <f>NT!$AI$18</f>
        <v>3152</v>
      </c>
      <c r="AY291" s="35">
        <f>NT!$AJ$18</f>
        <v>3119</v>
      </c>
    </row>
    <row r="292" spans="1:51" ht="12.75" customHeight="1">
      <c r="A292" s="44"/>
      <c r="B292" s="10"/>
      <c r="E292" s="45"/>
      <c r="F292" s="10"/>
      <c r="J292" s="10"/>
      <c r="K292" s="15"/>
      <c r="M292" s="54" t="s">
        <v>18</v>
      </c>
      <c r="N292" s="61">
        <f>Australia!$AI$19</f>
        <v>348513</v>
      </c>
      <c r="O292" s="35">
        <f>Australia!$AJ$19</f>
        <v>366630</v>
      </c>
      <c r="P292" s="61">
        <f>ACT!$AI$19</f>
        <v>6601</v>
      </c>
      <c r="Q292" s="35">
        <f>ACT!$AJ$19</f>
        <v>6970</v>
      </c>
      <c r="R292" s="61">
        <f>NSW!$AI$19</f>
        <v>112994</v>
      </c>
      <c r="S292" s="35">
        <f>NSW!$AJ$19</f>
        <v>117840</v>
      </c>
      <c r="T292" s="61">
        <f>VIC!$AI$19</f>
        <v>81725</v>
      </c>
      <c r="U292" s="35">
        <f>VIC!$AJ$19</f>
        <v>87846</v>
      </c>
      <c r="V292" s="61">
        <f>QLD!$AI$19</f>
        <v>67154</v>
      </c>
      <c r="W292" s="35">
        <f>QLD!$AJ$19</f>
        <v>70889</v>
      </c>
      <c r="X292" s="61">
        <f>SA!$AI$19</f>
        <v>28573</v>
      </c>
      <c r="Y292" s="35">
        <f>SA!$AJ$19</f>
        <v>30986</v>
      </c>
      <c r="Z292" s="61">
        <f>WA!$AI$19</f>
        <v>39633</v>
      </c>
      <c r="AA292" s="35">
        <f>WA!$AJ$19</f>
        <v>39971</v>
      </c>
      <c r="AB292" s="61">
        <f>TAS!$AI$19</f>
        <v>9210</v>
      </c>
      <c r="AC292" s="35">
        <f>TAS!$AJ$19</f>
        <v>9839</v>
      </c>
      <c r="AD292" s="61">
        <f>NT!$AI$19</f>
        <v>2623</v>
      </c>
      <c r="AE292" s="35">
        <f>NT!$AJ$19</f>
        <v>2289</v>
      </c>
      <c r="AG292" s="54" t="s">
        <v>18</v>
      </c>
      <c r="AH292" s="61">
        <f>Australia!$AI$19</f>
        <v>348513</v>
      </c>
      <c r="AI292" s="35">
        <f>Australia!$AJ$19</f>
        <v>366630</v>
      </c>
      <c r="AJ292" s="61">
        <f>ACT!$AI$19</f>
        <v>6601</v>
      </c>
      <c r="AK292" s="35">
        <f>ACT!$AJ$19</f>
        <v>6970</v>
      </c>
      <c r="AL292" s="61">
        <f>NSW!$AI$19</f>
        <v>112994</v>
      </c>
      <c r="AM292" s="35">
        <f>NSW!$AJ$19</f>
        <v>117840</v>
      </c>
      <c r="AN292" s="61">
        <f>VIC!$AI$19</f>
        <v>81725</v>
      </c>
      <c r="AO292" s="35">
        <f>VIC!$AJ$19</f>
        <v>87846</v>
      </c>
      <c r="AP292" s="61">
        <f>QLD!$AI$19</f>
        <v>67154</v>
      </c>
      <c r="AQ292" s="35">
        <f>QLD!$AJ$19</f>
        <v>70889</v>
      </c>
      <c r="AR292" s="61">
        <f>SA!$AI$19</f>
        <v>28573</v>
      </c>
      <c r="AS292" s="35">
        <f>SA!$AJ$19</f>
        <v>30986</v>
      </c>
      <c r="AT292" s="61">
        <f>WA!$AI$19</f>
        <v>39633</v>
      </c>
      <c r="AU292" s="35">
        <f>WA!$AJ$19</f>
        <v>39971</v>
      </c>
      <c r="AV292" s="61">
        <f>TAS!$AI$19</f>
        <v>9210</v>
      </c>
      <c r="AW292" s="35">
        <f>TAS!$AJ$19</f>
        <v>9839</v>
      </c>
      <c r="AX292" s="61">
        <f>NT!$AI$19</f>
        <v>2623</v>
      </c>
      <c r="AY292" s="35">
        <f>NT!$AJ$19</f>
        <v>2289</v>
      </c>
    </row>
    <row r="293" spans="1:51">
      <c r="A293" s="16"/>
      <c r="B293" s="10"/>
      <c r="E293" s="4"/>
      <c r="F293" s="10"/>
      <c r="J293" s="10"/>
      <c r="K293" s="15"/>
      <c r="M293" s="54" t="s">
        <v>19</v>
      </c>
      <c r="N293" s="61">
        <f>Australia!$AI$20</f>
        <v>270379</v>
      </c>
      <c r="O293" s="35">
        <f>Australia!$AJ$20</f>
        <v>278804</v>
      </c>
      <c r="P293" s="61">
        <f>ACT!$AI$20</f>
        <v>4636</v>
      </c>
      <c r="Q293" s="35">
        <f>ACT!$AJ$20</f>
        <v>4672</v>
      </c>
      <c r="R293" s="61">
        <f>NSW!$AI$20</f>
        <v>88744</v>
      </c>
      <c r="S293" s="35">
        <f>NSW!$AJ$20</f>
        <v>91361</v>
      </c>
      <c r="T293" s="61">
        <f>VIC!$AI$20</f>
        <v>64432</v>
      </c>
      <c r="U293" s="35">
        <f>VIC!$AJ$20</f>
        <v>67300</v>
      </c>
      <c r="V293" s="61">
        <f>QLD!$AI$20</f>
        <v>52198</v>
      </c>
      <c r="W293" s="35">
        <f>QLD!$AJ$20</f>
        <v>54292</v>
      </c>
      <c r="X293" s="61">
        <f>SA!$AI$20</f>
        <v>22815</v>
      </c>
      <c r="Y293" s="35">
        <f>SA!$AJ$20</f>
        <v>23929</v>
      </c>
      <c r="Z293" s="61">
        <f>WA!$AI$20</f>
        <v>28756</v>
      </c>
      <c r="AA293" s="35">
        <f>WA!$AJ$20</f>
        <v>28442</v>
      </c>
      <c r="AB293" s="61">
        <f>TAS!$AI$20</f>
        <v>7293</v>
      </c>
      <c r="AC293" s="35">
        <f>TAS!$AJ$20</f>
        <v>7539</v>
      </c>
      <c r="AD293" s="61">
        <f>NT!$AI$20</f>
        <v>1505</v>
      </c>
      <c r="AE293" s="35">
        <f>NT!$AJ$20</f>
        <v>1269</v>
      </c>
      <c r="AG293" s="54" t="s">
        <v>19</v>
      </c>
      <c r="AH293" s="61">
        <f>Australia!$AI$20</f>
        <v>270379</v>
      </c>
      <c r="AI293" s="35">
        <f>Australia!$AJ$20</f>
        <v>278804</v>
      </c>
      <c r="AJ293" s="61">
        <f>ACT!$AI$20</f>
        <v>4636</v>
      </c>
      <c r="AK293" s="35">
        <f>ACT!$AJ$20</f>
        <v>4672</v>
      </c>
      <c r="AL293" s="61">
        <f>NSW!$AI$20</f>
        <v>88744</v>
      </c>
      <c r="AM293" s="35">
        <f>NSW!$AJ$20</f>
        <v>91361</v>
      </c>
      <c r="AN293" s="61">
        <f>VIC!$AI$20</f>
        <v>64432</v>
      </c>
      <c r="AO293" s="35">
        <f>VIC!$AJ$20</f>
        <v>67300</v>
      </c>
      <c r="AP293" s="61">
        <f>QLD!$AI$20</f>
        <v>52198</v>
      </c>
      <c r="AQ293" s="35">
        <f>QLD!$AJ$20</f>
        <v>54292</v>
      </c>
      <c r="AR293" s="61">
        <f>SA!$AI$20</f>
        <v>22815</v>
      </c>
      <c r="AS293" s="35">
        <f>SA!$AJ$20</f>
        <v>23929</v>
      </c>
      <c r="AT293" s="61">
        <f>WA!$AI$20</f>
        <v>28756</v>
      </c>
      <c r="AU293" s="35">
        <f>WA!$AJ$20</f>
        <v>28442</v>
      </c>
      <c r="AV293" s="61">
        <f>TAS!$AI$20</f>
        <v>7293</v>
      </c>
      <c r="AW293" s="35">
        <f>TAS!$AJ$20</f>
        <v>7539</v>
      </c>
      <c r="AX293" s="61">
        <f>NT!$AI$20</f>
        <v>1505</v>
      </c>
      <c r="AY293" s="35">
        <f>NT!$AJ$20</f>
        <v>1269</v>
      </c>
    </row>
    <row r="294" spans="1:51">
      <c r="A294" s="16"/>
      <c r="B294" s="10"/>
      <c r="E294" s="4"/>
      <c r="F294" s="10"/>
      <c r="J294" s="10"/>
      <c r="K294" s="15"/>
      <c r="M294" s="54" t="s">
        <v>20</v>
      </c>
      <c r="N294" s="61">
        <f>Australia!$AI$21</f>
        <v>185886</v>
      </c>
      <c r="O294" s="35">
        <f>Australia!$AJ$21</f>
        <v>194581</v>
      </c>
      <c r="P294" s="61">
        <f>ACT!$AI$21</f>
        <v>2736</v>
      </c>
      <c r="Q294" s="35">
        <f>ACT!$AJ$21</f>
        <v>3021</v>
      </c>
      <c r="R294" s="61">
        <f>NSW!$AI$21</f>
        <v>61168</v>
      </c>
      <c r="S294" s="35">
        <f>NSW!$AJ$21</f>
        <v>63085</v>
      </c>
      <c r="T294" s="61">
        <f>VIC!$AI$21</f>
        <v>45341</v>
      </c>
      <c r="U294" s="35">
        <f>VIC!$AJ$21</f>
        <v>48038</v>
      </c>
      <c r="V294" s="61">
        <f>QLD!$AI$21</f>
        <v>35659</v>
      </c>
      <c r="W294" s="35">
        <f>QLD!$AJ$21</f>
        <v>37549</v>
      </c>
      <c r="X294" s="61">
        <f>SA!$AI$21</f>
        <v>15618</v>
      </c>
      <c r="Y294" s="35">
        <f>SA!$AJ$21</f>
        <v>16762</v>
      </c>
      <c r="Z294" s="61">
        <f>WA!$AI$21</f>
        <v>19461</v>
      </c>
      <c r="AA294" s="35">
        <f>WA!$AJ$21</f>
        <v>20063</v>
      </c>
      <c r="AB294" s="61">
        <f>TAS!$AI$21</f>
        <v>5092</v>
      </c>
      <c r="AC294" s="35">
        <f>TAS!$AJ$21</f>
        <v>5447</v>
      </c>
      <c r="AD294" s="61">
        <f>NT!$AI$21</f>
        <v>811</v>
      </c>
      <c r="AE294" s="35">
        <f>NT!$AJ$21</f>
        <v>616</v>
      </c>
      <c r="AG294" s="54" t="s">
        <v>20</v>
      </c>
      <c r="AH294" s="61">
        <f>Australia!$AI$21</f>
        <v>185886</v>
      </c>
      <c r="AI294" s="35">
        <f>Australia!$AJ$21</f>
        <v>194581</v>
      </c>
      <c r="AJ294" s="61">
        <f>ACT!$AI$21</f>
        <v>2736</v>
      </c>
      <c r="AK294" s="35">
        <f>ACT!$AJ$21</f>
        <v>3021</v>
      </c>
      <c r="AL294" s="61">
        <f>NSW!$AI$21</f>
        <v>61168</v>
      </c>
      <c r="AM294" s="35">
        <f>NSW!$AJ$21</f>
        <v>63085</v>
      </c>
      <c r="AN294" s="61">
        <f>VIC!$AI$21</f>
        <v>45341</v>
      </c>
      <c r="AO294" s="35">
        <f>VIC!$AJ$21</f>
        <v>48038</v>
      </c>
      <c r="AP294" s="61">
        <f>QLD!$AI$21</f>
        <v>35659</v>
      </c>
      <c r="AQ294" s="35">
        <f>QLD!$AJ$21</f>
        <v>37549</v>
      </c>
      <c r="AR294" s="61">
        <f>SA!$AI$21</f>
        <v>15618</v>
      </c>
      <c r="AS294" s="35">
        <f>SA!$AJ$21</f>
        <v>16762</v>
      </c>
      <c r="AT294" s="61">
        <f>WA!$AI$21</f>
        <v>19461</v>
      </c>
      <c r="AU294" s="35">
        <f>WA!$AJ$21</f>
        <v>20063</v>
      </c>
      <c r="AV294" s="61">
        <f>TAS!$AI$21</f>
        <v>5092</v>
      </c>
      <c r="AW294" s="35">
        <f>TAS!$AJ$21</f>
        <v>5447</v>
      </c>
      <c r="AX294" s="61">
        <f>NT!$AI$21</f>
        <v>811</v>
      </c>
      <c r="AY294" s="35">
        <f>NT!$AJ$21</f>
        <v>616</v>
      </c>
    </row>
    <row r="295" spans="1:51">
      <c r="A295" s="16"/>
      <c r="B295" s="10"/>
      <c r="E295" s="4"/>
      <c r="F295" s="10"/>
      <c r="J295" s="10"/>
      <c r="K295" s="15"/>
      <c r="M295" s="54" t="s">
        <v>21</v>
      </c>
      <c r="N295" s="61">
        <f>Australia!$AI$22</f>
        <v>126661</v>
      </c>
      <c r="O295" s="35">
        <f>Australia!$AJ$22</f>
        <v>142840</v>
      </c>
      <c r="P295" s="61">
        <f>ACT!$AI$22</f>
        <v>1710</v>
      </c>
      <c r="Q295" s="35">
        <f>ACT!$AJ$22</f>
        <v>1977</v>
      </c>
      <c r="R295" s="61">
        <f>NSW!$AI$22</f>
        <v>41647</v>
      </c>
      <c r="S295" s="35">
        <f>NSW!$AJ$22</f>
        <v>46051</v>
      </c>
      <c r="T295" s="61">
        <f>VIC!$AI$22</f>
        <v>31748</v>
      </c>
      <c r="U295" s="35">
        <f>VIC!$AJ$22</f>
        <v>36705</v>
      </c>
      <c r="V295" s="61">
        <f>QLD!$AI$22</f>
        <v>23815</v>
      </c>
      <c r="W295" s="35">
        <f>QLD!$AJ$22</f>
        <v>26894</v>
      </c>
      <c r="X295" s="61">
        <f>SA!$AI$22</f>
        <v>11161</v>
      </c>
      <c r="Y295" s="35">
        <f>SA!$AJ$22</f>
        <v>12619</v>
      </c>
      <c r="Z295" s="61">
        <f>WA!$AI$22</f>
        <v>12792</v>
      </c>
      <c r="AA295" s="35">
        <f>WA!$AJ$22</f>
        <v>14310</v>
      </c>
      <c r="AB295" s="61">
        <f>TAS!$AI$22</f>
        <v>3468</v>
      </c>
      <c r="AC295" s="35">
        <f>TAS!$AJ$22</f>
        <v>4012</v>
      </c>
      <c r="AD295" s="61">
        <f>NT!$AI$22</f>
        <v>320</v>
      </c>
      <c r="AE295" s="35">
        <f>NT!$AJ$22</f>
        <v>272</v>
      </c>
      <c r="AG295" s="54" t="s">
        <v>21</v>
      </c>
      <c r="AH295" s="61">
        <f>Australia!$AI$22</f>
        <v>126661</v>
      </c>
      <c r="AI295" s="35">
        <f>Australia!$AJ$22</f>
        <v>142840</v>
      </c>
      <c r="AJ295" s="61">
        <f>ACT!$AI$22</f>
        <v>1710</v>
      </c>
      <c r="AK295" s="35">
        <f>ACT!$AJ$22</f>
        <v>1977</v>
      </c>
      <c r="AL295" s="61">
        <f>NSW!$AI$22</f>
        <v>41647</v>
      </c>
      <c r="AM295" s="35">
        <f>NSW!$AJ$22</f>
        <v>46051</v>
      </c>
      <c r="AN295" s="61">
        <f>VIC!$AI$22</f>
        <v>31748</v>
      </c>
      <c r="AO295" s="35">
        <f>VIC!$AJ$22</f>
        <v>36705</v>
      </c>
      <c r="AP295" s="61">
        <f>QLD!$AI$22</f>
        <v>23815</v>
      </c>
      <c r="AQ295" s="35">
        <f>QLD!$AJ$22</f>
        <v>26894</v>
      </c>
      <c r="AR295" s="61">
        <f>SA!$AI$22</f>
        <v>11161</v>
      </c>
      <c r="AS295" s="35">
        <f>SA!$AJ$22</f>
        <v>12619</v>
      </c>
      <c r="AT295" s="61">
        <f>WA!$AI$22</f>
        <v>12792</v>
      </c>
      <c r="AU295" s="35">
        <f>WA!$AJ$22</f>
        <v>14310</v>
      </c>
      <c r="AV295" s="61">
        <f>TAS!$AI$22</f>
        <v>3468</v>
      </c>
      <c r="AW295" s="35">
        <f>TAS!$AJ$22</f>
        <v>4012</v>
      </c>
      <c r="AX295" s="61">
        <f>NT!$AI$22</f>
        <v>320</v>
      </c>
      <c r="AY295" s="35">
        <f>NT!$AJ$22</f>
        <v>272</v>
      </c>
    </row>
    <row r="296" spans="1:51">
      <c r="A296" s="16"/>
      <c r="B296" s="10"/>
      <c r="E296" s="4"/>
      <c r="F296" s="10"/>
      <c r="J296" s="10"/>
      <c r="K296" s="15"/>
      <c r="M296" s="54" t="s">
        <v>29</v>
      </c>
      <c r="N296" s="61">
        <f>Australia!$AI$23</f>
        <v>92088</v>
      </c>
      <c r="O296" s="35">
        <f>Australia!$AJ$23</f>
        <v>112857</v>
      </c>
      <c r="P296" s="61">
        <f>ACT!$AI$23</f>
        <v>1182</v>
      </c>
      <c r="Q296" s="35">
        <f>ACT!$AJ$23</f>
        <v>1429</v>
      </c>
      <c r="R296" s="61">
        <f>NSW!$AI$23</f>
        <v>30237</v>
      </c>
      <c r="S296" s="35">
        <f>NSW!$AJ$23</f>
        <v>35984</v>
      </c>
      <c r="T296" s="61">
        <f>VIC!$AI$23</f>
        <v>24252</v>
      </c>
      <c r="U296" s="35">
        <f>VIC!$AJ$23</f>
        <v>30485</v>
      </c>
      <c r="V296" s="61">
        <f>QLD!$AI$23</f>
        <v>16511</v>
      </c>
      <c r="W296" s="35">
        <f>QLD!$AJ$23</f>
        <v>20416</v>
      </c>
      <c r="X296" s="61">
        <f>SA!$AI$23</f>
        <v>8400</v>
      </c>
      <c r="Y296" s="35">
        <f>SA!$AJ$23</f>
        <v>10706</v>
      </c>
      <c r="Z296" s="61">
        <f>WA!$AI$23</f>
        <v>8810</v>
      </c>
      <c r="AA296" s="35">
        <f>WA!$AJ$23</f>
        <v>10639</v>
      </c>
      <c r="AB296" s="61">
        <f>TAS!$AI$23</f>
        <v>2519</v>
      </c>
      <c r="AC296" s="35">
        <f>TAS!$AJ$23</f>
        <v>3019</v>
      </c>
      <c r="AD296" s="61">
        <f>NT!$AI$23</f>
        <v>177</v>
      </c>
      <c r="AE296" s="35">
        <f>NT!$AJ$23</f>
        <v>179</v>
      </c>
      <c r="AG296" s="54" t="s">
        <v>29</v>
      </c>
      <c r="AH296" s="61">
        <f>Australia!$AI$23</f>
        <v>92088</v>
      </c>
      <c r="AI296" s="35">
        <f>Australia!$AJ$23</f>
        <v>112857</v>
      </c>
      <c r="AJ296" s="61">
        <f>ACT!$AI$23</f>
        <v>1182</v>
      </c>
      <c r="AK296" s="35">
        <f>ACT!$AJ$23</f>
        <v>1429</v>
      </c>
      <c r="AL296" s="61">
        <f>NSW!$AI$23</f>
        <v>30237</v>
      </c>
      <c r="AM296" s="35">
        <f>NSW!$AJ$23</f>
        <v>35984</v>
      </c>
      <c r="AN296" s="61">
        <f>VIC!$AI$23</f>
        <v>24252</v>
      </c>
      <c r="AO296" s="35">
        <f>VIC!$AJ$23</f>
        <v>30485</v>
      </c>
      <c r="AP296" s="61">
        <f>QLD!$AI$23</f>
        <v>16511</v>
      </c>
      <c r="AQ296" s="35">
        <f>QLD!$AJ$23</f>
        <v>20416</v>
      </c>
      <c r="AR296" s="61">
        <f>SA!$AI$23</f>
        <v>8400</v>
      </c>
      <c r="AS296" s="35">
        <f>SA!$AJ$23</f>
        <v>10706</v>
      </c>
      <c r="AT296" s="61">
        <f>WA!$AI$23</f>
        <v>8810</v>
      </c>
      <c r="AU296" s="35">
        <f>WA!$AJ$23</f>
        <v>10639</v>
      </c>
      <c r="AV296" s="61">
        <f>TAS!$AI$23</f>
        <v>2519</v>
      </c>
      <c r="AW296" s="35">
        <f>TAS!$AJ$23</f>
        <v>3019</v>
      </c>
      <c r="AX296" s="61">
        <f>NT!$AI$23</f>
        <v>177</v>
      </c>
      <c r="AY296" s="35">
        <f>NT!$AJ$23</f>
        <v>179</v>
      </c>
    </row>
    <row r="297" spans="1:51">
      <c r="A297" s="16"/>
      <c r="B297" s="10"/>
      <c r="E297" s="4"/>
      <c r="F297" s="10"/>
      <c r="J297" s="10"/>
      <c r="K297" s="15"/>
      <c r="M297" s="54" t="s">
        <v>30</v>
      </c>
      <c r="N297" s="61">
        <f>Australia!$AI$24</f>
        <v>36776</v>
      </c>
      <c r="O297" s="35">
        <f>Australia!$AJ$24</f>
        <v>66942</v>
      </c>
      <c r="P297" s="61">
        <f>ACT!$AI$24</f>
        <v>505</v>
      </c>
      <c r="Q297" s="35">
        <f>ACT!$AJ$24</f>
        <v>889</v>
      </c>
      <c r="R297" s="61">
        <f>NSW!$AI$24</f>
        <v>11939</v>
      </c>
      <c r="S297" s="35">
        <f>NSW!$AJ$24</f>
        <v>21008</v>
      </c>
      <c r="T297" s="61">
        <f>VIC!$AI$24</f>
        <v>10058</v>
      </c>
      <c r="U297" s="35">
        <f>VIC!$AJ$24</f>
        <v>18546</v>
      </c>
      <c r="V297" s="61">
        <f>QLD!$AI$24</f>
        <v>6317</v>
      </c>
      <c r="W297" s="35">
        <f>QLD!$AJ$24</f>
        <v>11753</v>
      </c>
      <c r="X297" s="61">
        <f>SA!$AI$24</f>
        <v>3661</v>
      </c>
      <c r="Y297" s="35">
        <f>SA!$AJ$24</f>
        <v>6942</v>
      </c>
      <c r="Z297" s="61">
        <f>WA!$AI$24</f>
        <v>3384</v>
      </c>
      <c r="AA297" s="35">
        <f>WA!$AJ$24</f>
        <v>6032</v>
      </c>
      <c r="AB297" s="61">
        <f>TAS!$AI$24</f>
        <v>863</v>
      </c>
      <c r="AC297" s="35">
        <f>TAS!$AJ$24</f>
        <v>1704</v>
      </c>
      <c r="AD297" s="61">
        <f>NT!$AI$24</f>
        <v>49</v>
      </c>
      <c r="AE297" s="35">
        <f>NT!$AJ$24</f>
        <v>68</v>
      </c>
      <c r="AG297" s="54" t="s">
        <v>30</v>
      </c>
      <c r="AH297" s="61">
        <f>Australia!$AI$24</f>
        <v>36776</v>
      </c>
      <c r="AI297" s="35">
        <f>Australia!$AJ$24</f>
        <v>66942</v>
      </c>
      <c r="AJ297" s="61">
        <f>ACT!$AI$24</f>
        <v>505</v>
      </c>
      <c r="AK297" s="35">
        <f>ACT!$AJ$24</f>
        <v>889</v>
      </c>
      <c r="AL297" s="61">
        <f>NSW!$AI$24</f>
        <v>11939</v>
      </c>
      <c r="AM297" s="35">
        <f>NSW!$AJ$24</f>
        <v>21008</v>
      </c>
      <c r="AN297" s="61">
        <f>VIC!$AI$24</f>
        <v>10058</v>
      </c>
      <c r="AO297" s="35">
        <f>VIC!$AJ$24</f>
        <v>18546</v>
      </c>
      <c r="AP297" s="61">
        <f>QLD!$AI$24</f>
        <v>6317</v>
      </c>
      <c r="AQ297" s="35">
        <f>QLD!$AJ$24</f>
        <v>11753</v>
      </c>
      <c r="AR297" s="61">
        <f>SA!$AI$24</f>
        <v>3661</v>
      </c>
      <c r="AS297" s="35">
        <f>SA!$AJ$24</f>
        <v>6942</v>
      </c>
      <c r="AT297" s="61">
        <f>WA!$AI$24</f>
        <v>3384</v>
      </c>
      <c r="AU297" s="35">
        <f>WA!$AJ$24</f>
        <v>6032</v>
      </c>
      <c r="AV297" s="61">
        <f>TAS!$AI$24</f>
        <v>863</v>
      </c>
      <c r="AW297" s="35">
        <f>TAS!$AJ$24</f>
        <v>1704</v>
      </c>
      <c r="AX297" s="61">
        <f>NT!$AI$24</f>
        <v>49</v>
      </c>
      <c r="AY297" s="35">
        <f>NT!$AJ$24</f>
        <v>68</v>
      </c>
    </row>
    <row r="298" spans="1:51">
      <c r="A298" s="16"/>
      <c r="B298" s="10"/>
      <c r="E298" s="4"/>
      <c r="F298" s="10"/>
      <c r="J298" s="10"/>
      <c r="K298" s="15"/>
      <c r="M298" s="54" t="s">
        <v>22</v>
      </c>
      <c r="N298" s="61">
        <f>Australia!$AI$25</f>
        <v>9243</v>
      </c>
      <c r="O298" s="35">
        <f>Australia!$AJ$25</f>
        <v>26648</v>
      </c>
      <c r="P298" s="61">
        <f>ACT!$AI$25</f>
        <v>97</v>
      </c>
      <c r="Q298" s="35">
        <f>ACT!$AJ$25</f>
        <v>330</v>
      </c>
      <c r="R298" s="61">
        <f>NSW!$AI$25</f>
        <v>2953</v>
      </c>
      <c r="S298" s="35">
        <f>NSW!$AJ$25</f>
        <v>8237</v>
      </c>
      <c r="T298" s="61">
        <f>VIC!$AI$25</f>
        <v>2674</v>
      </c>
      <c r="U298" s="35">
        <f>VIC!$AJ$25</f>
        <v>7425</v>
      </c>
      <c r="V298" s="61">
        <f>QLD!$AI$25</f>
        <v>1488</v>
      </c>
      <c r="W298" s="35">
        <f>QLD!$AJ$25</f>
        <v>4780</v>
      </c>
      <c r="X298" s="61">
        <f>SA!$AI$25</f>
        <v>956</v>
      </c>
      <c r="Y298" s="35">
        <f>SA!$AJ$25</f>
        <v>2842</v>
      </c>
      <c r="Z298" s="61">
        <f>WA!$AI$25</f>
        <v>883</v>
      </c>
      <c r="AA298" s="35">
        <f>WA!$AJ$25</f>
        <v>2368</v>
      </c>
      <c r="AB298" s="61">
        <f>TAS!$AI$25</f>
        <v>186</v>
      </c>
      <c r="AC298" s="35">
        <f>TAS!$AJ$25</f>
        <v>643</v>
      </c>
      <c r="AD298" s="61">
        <f>NT!$AI$25</f>
        <v>6</v>
      </c>
      <c r="AE298" s="35">
        <f>NT!$AJ$25</f>
        <v>23</v>
      </c>
      <c r="AG298" s="54" t="s">
        <v>22</v>
      </c>
      <c r="AH298" s="61">
        <f>Australia!$AI$25</f>
        <v>9243</v>
      </c>
      <c r="AI298" s="35">
        <f>Australia!$AJ$25</f>
        <v>26648</v>
      </c>
      <c r="AJ298" s="61">
        <f>ACT!$AI$25</f>
        <v>97</v>
      </c>
      <c r="AK298" s="35">
        <f>ACT!$AJ$25</f>
        <v>330</v>
      </c>
      <c r="AL298" s="61">
        <f>NSW!$AI$25</f>
        <v>2953</v>
      </c>
      <c r="AM298" s="35">
        <f>NSW!$AJ$25</f>
        <v>8237</v>
      </c>
      <c r="AN298" s="61">
        <f>VIC!$AI$25</f>
        <v>2674</v>
      </c>
      <c r="AO298" s="35">
        <f>VIC!$AJ$25</f>
        <v>7425</v>
      </c>
      <c r="AP298" s="61">
        <f>QLD!$AI$25</f>
        <v>1488</v>
      </c>
      <c r="AQ298" s="35">
        <f>QLD!$AJ$25</f>
        <v>4780</v>
      </c>
      <c r="AR298" s="61">
        <f>SA!$AI$25</f>
        <v>956</v>
      </c>
      <c r="AS298" s="35">
        <f>SA!$AJ$25</f>
        <v>2842</v>
      </c>
      <c r="AT298" s="61">
        <f>WA!$AI$25</f>
        <v>883</v>
      </c>
      <c r="AU298" s="35">
        <f>WA!$AJ$25</f>
        <v>2368</v>
      </c>
      <c r="AV298" s="61">
        <f>TAS!$AI$25</f>
        <v>186</v>
      </c>
      <c r="AW298" s="35">
        <f>TAS!$AJ$25</f>
        <v>643</v>
      </c>
      <c r="AX298" s="61">
        <f>NT!$AI$25</f>
        <v>6</v>
      </c>
      <c r="AY298" s="35">
        <f>NT!$AJ$25</f>
        <v>23</v>
      </c>
    </row>
    <row r="299" spans="1:51" ht="12.9" customHeight="1">
      <c r="A299" s="16"/>
      <c r="B299" s="10"/>
      <c r="E299" s="4"/>
      <c r="F299" s="10"/>
      <c r="J299" s="10"/>
      <c r="K299" s="15"/>
      <c r="M299" s="55" t="s">
        <v>23</v>
      </c>
      <c r="N299" s="62">
        <f>Australia!$AI$26</f>
        <v>2009</v>
      </c>
      <c r="O299" s="56">
        <f>Australia!$AJ$26</f>
        <v>7774</v>
      </c>
      <c r="P299" s="62">
        <f>ACT!$AI$26</f>
        <v>22</v>
      </c>
      <c r="Q299" s="56">
        <f>ACT!$AJ$26</f>
        <v>90</v>
      </c>
      <c r="R299" s="62">
        <f>NSW!$AI$26</f>
        <v>636</v>
      </c>
      <c r="S299" s="56">
        <f>NSW!$AJ$26</f>
        <v>2326</v>
      </c>
      <c r="T299" s="62">
        <f>VIC!$AI$26</f>
        <v>569</v>
      </c>
      <c r="U299" s="56">
        <f>VIC!$AJ$26</f>
        <v>2275</v>
      </c>
      <c r="V299" s="62">
        <f>QLD!$AI$26</f>
        <v>355</v>
      </c>
      <c r="W299" s="56">
        <f>QLD!$AJ$26</f>
        <v>1412</v>
      </c>
      <c r="X299" s="62">
        <f>SA!$AI$26</f>
        <v>195</v>
      </c>
      <c r="Y299" s="56">
        <f>SA!$AJ$26</f>
        <v>834</v>
      </c>
      <c r="Z299" s="62">
        <f>WA!$AI$26</f>
        <v>192</v>
      </c>
      <c r="AA299" s="56">
        <f>WA!$AJ$26</f>
        <v>643</v>
      </c>
      <c r="AB299" s="62">
        <f>TAS!$AI$26</f>
        <v>39</v>
      </c>
      <c r="AC299" s="56">
        <f>TAS!$AJ$26</f>
        <v>189</v>
      </c>
      <c r="AD299" s="62">
        <f>NT!$AI$26</f>
        <v>1</v>
      </c>
      <c r="AE299" s="56">
        <f>NT!$AJ$26</f>
        <v>5</v>
      </c>
      <c r="AG299" s="55" t="s">
        <v>23</v>
      </c>
      <c r="AH299" s="62">
        <f>Australia!$AI$26</f>
        <v>2009</v>
      </c>
      <c r="AI299" s="56">
        <f>Australia!$AJ$26</f>
        <v>7774</v>
      </c>
      <c r="AJ299" s="62">
        <f>ACT!$AI$26</f>
        <v>22</v>
      </c>
      <c r="AK299" s="56">
        <f>ACT!$AJ$26</f>
        <v>90</v>
      </c>
      <c r="AL299" s="62">
        <f>NSW!$AI$26</f>
        <v>636</v>
      </c>
      <c r="AM299" s="56">
        <f>NSW!$AJ$26</f>
        <v>2326</v>
      </c>
      <c r="AN299" s="62">
        <f>VIC!$AI$26</f>
        <v>569</v>
      </c>
      <c r="AO299" s="56">
        <f>VIC!$AJ$26</f>
        <v>2275</v>
      </c>
      <c r="AP299" s="62">
        <f>QLD!$AI$26</f>
        <v>355</v>
      </c>
      <c r="AQ299" s="56">
        <f>QLD!$AJ$26</f>
        <v>1412</v>
      </c>
      <c r="AR299" s="62">
        <f>SA!$AI$26</f>
        <v>195</v>
      </c>
      <c r="AS299" s="56">
        <f>SA!$AJ$26</f>
        <v>834</v>
      </c>
      <c r="AT299" s="62">
        <f>WA!$AI$26</f>
        <v>192</v>
      </c>
      <c r="AU299" s="56">
        <f>WA!$AJ$26</f>
        <v>643</v>
      </c>
      <c r="AV299" s="62">
        <f>TAS!$AI$26</f>
        <v>39</v>
      </c>
      <c r="AW299" s="56">
        <f>TAS!$AJ$26</f>
        <v>189</v>
      </c>
      <c r="AX299" s="62">
        <f>NT!$AI$26</f>
        <v>1</v>
      </c>
      <c r="AY299" s="56">
        <f>NT!$AJ$26</f>
        <v>5</v>
      </c>
    </row>
    <row r="300" spans="1:51">
      <c r="A300" s="43" t="s">
        <v>4</v>
      </c>
      <c r="B300" s="10"/>
      <c r="E300" s="9" t="s">
        <v>4</v>
      </c>
      <c r="F300" s="10"/>
      <c r="J300" s="10"/>
      <c r="K300" s="15"/>
      <c r="M300" s="47">
        <v>39782</v>
      </c>
      <c r="N300" s="47"/>
      <c r="O300" s="47"/>
      <c r="P300" s="47"/>
      <c r="Q300" s="10"/>
      <c r="R300" s="10"/>
      <c r="S300" s="10"/>
      <c r="T300" s="10"/>
      <c r="U300" s="10"/>
      <c r="V300" s="10"/>
      <c r="W300" s="10"/>
      <c r="X300" s="47">
        <f>M300</f>
        <v>39782</v>
      </c>
      <c r="Y300" s="10"/>
      <c r="Z300" s="10"/>
      <c r="AA300" s="10"/>
      <c r="AB300" s="10"/>
      <c r="AC300" s="10"/>
      <c r="AD300" s="10"/>
      <c r="AE300" s="10"/>
      <c r="AG300" s="47">
        <v>39782</v>
      </c>
      <c r="AH300" s="47"/>
      <c r="AI300" s="47"/>
      <c r="AJ300" s="47"/>
      <c r="AK300" s="10"/>
      <c r="AL300" s="10"/>
      <c r="AM300" s="10"/>
      <c r="AN300" s="10"/>
      <c r="AO300" s="10"/>
      <c r="AP300" s="10"/>
      <c r="AQ300" s="10"/>
      <c r="AR300" s="47">
        <f>AG300</f>
        <v>39782</v>
      </c>
      <c r="AS300" s="10"/>
      <c r="AT300" s="10"/>
      <c r="AU300" s="10"/>
      <c r="AV300" s="10"/>
      <c r="AW300" s="10"/>
      <c r="AX300" s="10"/>
      <c r="AY300" s="10"/>
    </row>
    <row r="301" spans="1:51" ht="12.75" customHeight="1">
      <c r="A301" s="16"/>
      <c r="B301" s="10"/>
      <c r="E301" s="4"/>
      <c r="F301" s="10"/>
      <c r="J301" s="10"/>
      <c r="K301" s="15"/>
      <c r="M301" s="344" t="s">
        <v>0</v>
      </c>
      <c r="N301" s="346" t="s">
        <v>40</v>
      </c>
      <c r="O301" s="347"/>
      <c r="P301" s="346" t="s">
        <v>3</v>
      </c>
      <c r="Q301" s="347"/>
      <c r="R301" s="346" t="s">
        <v>31</v>
      </c>
      <c r="S301" s="347"/>
      <c r="T301" s="346" t="s">
        <v>32</v>
      </c>
      <c r="U301" s="347"/>
      <c r="V301" s="346" t="s">
        <v>33</v>
      </c>
      <c r="W301" s="347"/>
      <c r="X301" s="346" t="s">
        <v>34</v>
      </c>
      <c r="Y301" s="347"/>
      <c r="Z301" s="346" t="s">
        <v>35</v>
      </c>
      <c r="AA301" s="347"/>
      <c r="AB301" s="346" t="s">
        <v>36</v>
      </c>
      <c r="AC301" s="347"/>
      <c r="AD301" s="346" t="s">
        <v>37</v>
      </c>
      <c r="AE301" s="347"/>
      <c r="AG301" s="344" t="s">
        <v>0</v>
      </c>
      <c r="AH301" s="346" t="s">
        <v>40</v>
      </c>
      <c r="AI301" s="347"/>
      <c r="AJ301" s="346" t="s">
        <v>3</v>
      </c>
      <c r="AK301" s="347"/>
      <c r="AL301" s="346" t="s">
        <v>31</v>
      </c>
      <c r="AM301" s="347"/>
      <c r="AN301" s="346" t="s">
        <v>32</v>
      </c>
      <c r="AO301" s="347"/>
      <c r="AP301" s="346" t="s">
        <v>33</v>
      </c>
      <c r="AQ301" s="347"/>
      <c r="AR301" s="346" t="s">
        <v>34</v>
      </c>
      <c r="AS301" s="347"/>
      <c r="AT301" s="346" t="s">
        <v>35</v>
      </c>
      <c r="AU301" s="347"/>
      <c r="AV301" s="346" t="s">
        <v>36</v>
      </c>
      <c r="AW301" s="347"/>
      <c r="AX301" s="346" t="s">
        <v>37</v>
      </c>
      <c r="AY301" s="347"/>
    </row>
    <row r="302" spans="1:51">
      <c r="A302" s="16"/>
      <c r="B302" s="10"/>
      <c r="E302" s="4"/>
      <c r="F302" s="10"/>
      <c r="J302" s="10"/>
      <c r="K302" s="15"/>
      <c r="M302" s="345"/>
      <c r="N302" s="58" t="s">
        <v>26</v>
      </c>
      <c r="O302" s="59" t="s">
        <v>27</v>
      </c>
      <c r="P302" s="58" t="s">
        <v>26</v>
      </c>
      <c r="Q302" s="59" t="s">
        <v>27</v>
      </c>
      <c r="R302" s="58" t="s">
        <v>26</v>
      </c>
      <c r="S302" s="59" t="s">
        <v>27</v>
      </c>
      <c r="T302" s="58" t="s">
        <v>26</v>
      </c>
      <c r="U302" s="59" t="s">
        <v>27</v>
      </c>
      <c r="V302" s="58" t="s">
        <v>26</v>
      </c>
      <c r="W302" s="59" t="s">
        <v>27</v>
      </c>
      <c r="X302" s="58" t="s">
        <v>26</v>
      </c>
      <c r="Y302" s="59" t="s">
        <v>27</v>
      </c>
      <c r="Z302" s="58" t="s">
        <v>26</v>
      </c>
      <c r="AA302" s="59" t="s">
        <v>27</v>
      </c>
      <c r="AB302" s="58" t="s">
        <v>26</v>
      </c>
      <c r="AC302" s="59" t="s">
        <v>27</v>
      </c>
      <c r="AD302" s="58" t="s">
        <v>26</v>
      </c>
      <c r="AE302" s="59" t="s">
        <v>27</v>
      </c>
      <c r="AG302" s="345"/>
      <c r="AH302" s="58" t="s">
        <v>26</v>
      </c>
      <c r="AI302" s="59" t="s">
        <v>27</v>
      </c>
      <c r="AJ302" s="58" t="s">
        <v>26</v>
      </c>
      <c r="AK302" s="59" t="s">
        <v>27</v>
      </c>
      <c r="AL302" s="58" t="s">
        <v>26</v>
      </c>
      <c r="AM302" s="59" t="s">
        <v>27</v>
      </c>
      <c r="AN302" s="58" t="s">
        <v>26</v>
      </c>
      <c r="AO302" s="59" t="s">
        <v>27</v>
      </c>
      <c r="AP302" s="58" t="s">
        <v>26</v>
      </c>
      <c r="AQ302" s="59" t="s">
        <v>27</v>
      </c>
      <c r="AR302" s="58" t="s">
        <v>26</v>
      </c>
      <c r="AS302" s="59" t="s">
        <v>27</v>
      </c>
      <c r="AT302" s="58" t="s">
        <v>26</v>
      </c>
      <c r="AU302" s="59" t="s">
        <v>27</v>
      </c>
      <c r="AV302" s="58" t="s">
        <v>26</v>
      </c>
      <c r="AW302" s="59" t="s">
        <v>27</v>
      </c>
      <c r="AX302" s="58" t="s">
        <v>26</v>
      </c>
      <c r="AY302" s="59" t="s">
        <v>27</v>
      </c>
    </row>
    <row r="303" spans="1:51">
      <c r="A303" s="43" t="s">
        <v>4</v>
      </c>
      <c r="B303" s="10"/>
      <c r="D303" s="10"/>
      <c r="E303" s="4"/>
      <c r="F303" s="10"/>
      <c r="J303" s="10"/>
      <c r="K303" s="15"/>
      <c r="M303" s="54" t="s">
        <v>6</v>
      </c>
      <c r="N303" s="61">
        <f>Australia!$AL$7</f>
        <v>321705</v>
      </c>
      <c r="O303" s="35">
        <f>Australia!$AM$7</f>
        <v>303024</v>
      </c>
      <c r="P303" s="61">
        <f>ACT!$AL$7</f>
        <v>7133</v>
      </c>
      <c r="Q303" s="35">
        <f>ACT!$AM$7</f>
        <v>6575</v>
      </c>
      <c r="R303" s="61">
        <f>NSW!$AL$7</f>
        <v>107502</v>
      </c>
      <c r="S303" s="35">
        <f>NSW!$AM$7</f>
        <v>100953</v>
      </c>
      <c r="T303" s="61">
        <f>VIC!$AL$7</f>
        <v>74113</v>
      </c>
      <c r="U303" s="35">
        <f>VIC!$AM$7</f>
        <v>70095</v>
      </c>
      <c r="V303" s="61">
        <f>QLD!$AL$7</f>
        <v>62951</v>
      </c>
      <c r="W303" s="35">
        <f>QLD!$AM$7</f>
        <v>59274</v>
      </c>
      <c r="X303" s="61">
        <f>SA!$AL$7</f>
        <v>19668</v>
      </c>
      <c r="Y303" s="35">
        <f>SA!$AM$7</f>
        <v>18690</v>
      </c>
      <c r="Z303" s="61">
        <f>WA!$AL$7</f>
        <v>41784</v>
      </c>
      <c r="AA303" s="35">
        <f>WA!$AM$7</f>
        <v>39282</v>
      </c>
      <c r="AB303" s="61">
        <f>TAS!$AL$7</f>
        <v>5264</v>
      </c>
      <c r="AC303" s="35">
        <f>TAS!$AM$7</f>
        <v>5075</v>
      </c>
      <c r="AD303" s="61">
        <f>NT!$AL$7</f>
        <v>3290</v>
      </c>
      <c r="AE303" s="35">
        <f>NT!$AM$7</f>
        <v>3080</v>
      </c>
      <c r="AG303" s="54" t="s">
        <v>6</v>
      </c>
      <c r="AH303" s="61">
        <f>Australia!$AL$7</f>
        <v>321705</v>
      </c>
      <c r="AI303" s="35">
        <f>Australia!$AM$7</f>
        <v>303024</v>
      </c>
      <c r="AJ303" s="61">
        <f>ACT!$AL$7</f>
        <v>7133</v>
      </c>
      <c r="AK303" s="35">
        <f>ACT!$AM$7</f>
        <v>6575</v>
      </c>
      <c r="AL303" s="61">
        <f>NSW!$AL$7</f>
        <v>107502</v>
      </c>
      <c r="AM303" s="35">
        <f>NSW!$AM$7</f>
        <v>100953</v>
      </c>
      <c r="AN303" s="61">
        <f>VIC!$AL$7</f>
        <v>74113</v>
      </c>
      <c r="AO303" s="35">
        <f>VIC!$AM$7</f>
        <v>70095</v>
      </c>
      <c r="AP303" s="61">
        <f>QLD!$AL$7</f>
        <v>62951</v>
      </c>
      <c r="AQ303" s="35">
        <f>QLD!$AM$7</f>
        <v>59274</v>
      </c>
      <c r="AR303" s="61">
        <f>SA!$AL$7</f>
        <v>19668</v>
      </c>
      <c r="AS303" s="35">
        <f>SA!$AM$7</f>
        <v>18690</v>
      </c>
      <c r="AT303" s="61">
        <f>WA!$AL$7</f>
        <v>41784</v>
      </c>
      <c r="AU303" s="35">
        <f>WA!$AM$7</f>
        <v>39282</v>
      </c>
      <c r="AV303" s="61">
        <f>TAS!$AL$7</f>
        <v>5264</v>
      </c>
      <c r="AW303" s="35">
        <f>TAS!$AM$7</f>
        <v>5075</v>
      </c>
      <c r="AX303" s="61">
        <f>NT!$AL$7</f>
        <v>3290</v>
      </c>
      <c r="AY303" s="35">
        <f>NT!$AM$7</f>
        <v>3080</v>
      </c>
    </row>
    <row r="304" spans="1:51" ht="12.75" customHeight="1">
      <c r="A304" s="5"/>
      <c r="B304" s="4"/>
      <c r="C304" s="4"/>
      <c r="D304" s="4"/>
      <c r="E304" s="4"/>
      <c r="F304" s="4"/>
      <c r="G304" s="4"/>
      <c r="H304" s="4"/>
      <c r="I304" s="4"/>
      <c r="J304" s="4"/>
      <c r="K304" s="15"/>
      <c r="M304" s="54" t="s">
        <v>7</v>
      </c>
      <c r="N304" s="61">
        <f>Australia!$AL$8</f>
        <v>335865</v>
      </c>
      <c r="O304" s="35">
        <f>Australia!$AM$8</f>
        <v>317341</v>
      </c>
      <c r="P304" s="61">
        <f>ACT!$AL$8</f>
        <v>6915</v>
      </c>
      <c r="Q304" s="35">
        <f>ACT!$AM$8</f>
        <v>6536</v>
      </c>
      <c r="R304" s="61">
        <f>NSW!$AL$8</f>
        <v>111734</v>
      </c>
      <c r="S304" s="35">
        <f>NSW!$AM$8</f>
        <v>105149</v>
      </c>
      <c r="T304" s="61">
        <f>VIC!$AL$8</f>
        <v>76873</v>
      </c>
      <c r="U304" s="35">
        <f>VIC!$AM$8</f>
        <v>72873</v>
      </c>
      <c r="V304" s="61">
        <f>QLD!$AL$8</f>
        <v>68059</v>
      </c>
      <c r="W304" s="35">
        <f>QLD!$AM$8</f>
        <v>63907</v>
      </c>
      <c r="X304" s="61">
        <f>SA!$AL$8</f>
        <v>20683</v>
      </c>
      <c r="Y304" s="35">
        <f>SA!$AM$8</f>
        <v>19860</v>
      </c>
      <c r="Z304" s="61">
        <f>WA!$AL$8</f>
        <v>42369</v>
      </c>
      <c r="AA304" s="35">
        <f>WA!$AM$8</f>
        <v>40234</v>
      </c>
      <c r="AB304" s="61">
        <f>TAS!$AL$8</f>
        <v>6039</v>
      </c>
      <c r="AC304" s="35">
        <f>TAS!$AM$8</f>
        <v>5705</v>
      </c>
      <c r="AD304" s="61">
        <f>NT!$AL$8</f>
        <v>3193</v>
      </c>
      <c r="AE304" s="35">
        <f>NT!$AM$8</f>
        <v>3077</v>
      </c>
      <c r="AG304" s="54" t="s">
        <v>7</v>
      </c>
      <c r="AH304" s="61">
        <f>Australia!$AL$8</f>
        <v>335865</v>
      </c>
      <c r="AI304" s="35">
        <f>Australia!$AM$8</f>
        <v>317341</v>
      </c>
      <c r="AJ304" s="61">
        <f>ACT!$AL$8</f>
        <v>6915</v>
      </c>
      <c r="AK304" s="35">
        <f>ACT!$AM$8</f>
        <v>6536</v>
      </c>
      <c r="AL304" s="61">
        <f>NSW!$AL$8</f>
        <v>111734</v>
      </c>
      <c r="AM304" s="35">
        <f>NSW!$AM$8</f>
        <v>105149</v>
      </c>
      <c r="AN304" s="61">
        <f>VIC!$AL$8</f>
        <v>76873</v>
      </c>
      <c r="AO304" s="35">
        <f>VIC!$AM$8</f>
        <v>72873</v>
      </c>
      <c r="AP304" s="61">
        <f>QLD!$AL$8</f>
        <v>68059</v>
      </c>
      <c r="AQ304" s="35">
        <f>QLD!$AM$8</f>
        <v>63907</v>
      </c>
      <c r="AR304" s="61">
        <f>SA!$AL$8</f>
        <v>20683</v>
      </c>
      <c r="AS304" s="35">
        <f>SA!$AM$8</f>
        <v>19860</v>
      </c>
      <c r="AT304" s="61">
        <f>WA!$AL$8</f>
        <v>42369</v>
      </c>
      <c r="AU304" s="35">
        <f>WA!$AM$8</f>
        <v>40234</v>
      </c>
      <c r="AV304" s="61">
        <f>TAS!$AL$8</f>
        <v>6039</v>
      </c>
      <c r="AW304" s="35">
        <f>TAS!$AM$8</f>
        <v>5705</v>
      </c>
      <c r="AX304" s="61">
        <f>NT!$AL$8</f>
        <v>3193</v>
      </c>
      <c r="AY304" s="35">
        <f>NT!$AM$8</f>
        <v>3077</v>
      </c>
    </row>
    <row r="305" spans="1:51">
      <c r="A305" s="6"/>
      <c r="B305" s="7"/>
      <c r="C305" s="8"/>
      <c r="D305" s="7"/>
      <c r="E305" s="7"/>
      <c r="F305" s="7"/>
      <c r="G305" s="7"/>
      <c r="H305" s="7"/>
      <c r="I305" s="7"/>
      <c r="J305" s="7"/>
      <c r="K305" s="46"/>
      <c r="M305" s="54" t="s">
        <v>8</v>
      </c>
      <c r="N305" s="61">
        <f>Australia!$AL$9</f>
        <v>324546</v>
      </c>
      <c r="O305" s="35">
        <f>Australia!$AM$9</f>
        <v>306656</v>
      </c>
      <c r="P305" s="61">
        <f>ACT!$AL$9</f>
        <v>6493</v>
      </c>
      <c r="Q305" s="35">
        <f>ACT!$AM$9</f>
        <v>6176</v>
      </c>
      <c r="R305" s="61">
        <f>NSW!$AL$9</f>
        <v>106596</v>
      </c>
      <c r="S305" s="35">
        <f>NSW!$AM$9</f>
        <v>100232</v>
      </c>
      <c r="T305" s="61">
        <f>VIC!$AL$9</f>
        <v>73491</v>
      </c>
      <c r="U305" s="35">
        <f>VIC!$AM$9</f>
        <v>69643</v>
      </c>
      <c r="V305" s="61">
        <f>QLD!$AL$9</f>
        <v>66846</v>
      </c>
      <c r="W305" s="35">
        <f>QLD!$AM$9</f>
        <v>63065</v>
      </c>
      <c r="X305" s="61">
        <f>SA!$AL$9</f>
        <v>20766</v>
      </c>
      <c r="Y305" s="35">
        <f>SA!$AM$9</f>
        <v>19600</v>
      </c>
      <c r="Z305" s="61">
        <f>WA!$AL$9</f>
        <v>40863</v>
      </c>
      <c r="AA305" s="35">
        <f>WA!$AM$9</f>
        <v>38935</v>
      </c>
      <c r="AB305" s="61">
        <f>TAS!$AL$9</f>
        <v>6371</v>
      </c>
      <c r="AC305" s="35">
        <f>TAS!$AM$9</f>
        <v>6002</v>
      </c>
      <c r="AD305" s="61">
        <f>NT!$AL$9</f>
        <v>3120</v>
      </c>
      <c r="AE305" s="35">
        <f>NT!$AM$9</f>
        <v>3003</v>
      </c>
      <c r="AG305" s="54" t="s">
        <v>8</v>
      </c>
      <c r="AH305" s="61">
        <f>Australia!$AL$9</f>
        <v>324546</v>
      </c>
      <c r="AI305" s="35">
        <f>Australia!$AM$9</f>
        <v>306656</v>
      </c>
      <c r="AJ305" s="61">
        <f>ACT!$AL$9</f>
        <v>6493</v>
      </c>
      <c r="AK305" s="35">
        <f>ACT!$AM$9</f>
        <v>6176</v>
      </c>
      <c r="AL305" s="61">
        <f>NSW!$AL$9</f>
        <v>106596</v>
      </c>
      <c r="AM305" s="35">
        <f>NSW!$AM$9</f>
        <v>100232</v>
      </c>
      <c r="AN305" s="61">
        <f>VIC!$AL$9</f>
        <v>73491</v>
      </c>
      <c r="AO305" s="35">
        <f>VIC!$AM$9</f>
        <v>69643</v>
      </c>
      <c r="AP305" s="61">
        <f>QLD!$AL$9</f>
        <v>66846</v>
      </c>
      <c r="AQ305" s="35">
        <f>QLD!$AM$9</f>
        <v>63065</v>
      </c>
      <c r="AR305" s="61">
        <f>SA!$AL$9</f>
        <v>20766</v>
      </c>
      <c r="AS305" s="35">
        <f>SA!$AM$9</f>
        <v>19600</v>
      </c>
      <c r="AT305" s="61">
        <f>WA!$AL$9</f>
        <v>40863</v>
      </c>
      <c r="AU305" s="35">
        <f>WA!$AM$9</f>
        <v>38935</v>
      </c>
      <c r="AV305" s="61">
        <f>TAS!$AL$9</f>
        <v>6371</v>
      </c>
      <c r="AW305" s="35">
        <f>TAS!$AM$9</f>
        <v>6002</v>
      </c>
      <c r="AX305" s="61">
        <f>NT!$AL$9</f>
        <v>3120</v>
      </c>
      <c r="AY305" s="35">
        <f>NT!$AM$9</f>
        <v>3003</v>
      </c>
    </row>
    <row r="306" spans="1:51">
      <c r="M306" s="54" t="s">
        <v>9</v>
      </c>
      <c r="N306" s="61">
        <f>Australia!$AL$10</f>
        <v>335258</v>
      </c>
      <c r="O306" s="35">
        <f>Australia!$AM$10</f>
        <v>318696</v>
      </c>
      <c r="P306" s="61">
        <f>ACT!$AL$10</f>
        <v>6755</v>
      </c>
      <c r="Q306" s="35">
        <f>ACT!$AM$10</f>
        <v>6519</v>
      </c>
      <c r="R306" s="61">
        <f>NSW!$AL$10</f>
        <v>108207</v>
      </c>
      <c r="S306" s="35">
        <f>NSW!$AM$10</f>
        <v>102996</v>
      </c>
      <c r="T306" s="61">
        <f>VIC!$AL$10</f>
        <v>76947</v>
      </c>
      <c r="U306" s="35">
        <f>VIC!$AM$10</f>
        <v>73104</v>
      </c>
      <c r="V306" s="61">
        <f>QLD!$AL$10</f>
        <v>67699</v>
      </c>
      <c r="W306" s="35">
        <f>QLD!$AM$10</f>
        <v>64414</v>
      </c>
      <c r="X306" s="61">
        <f>SA!$AL$10</f>
        <v>22657</v>
      </c>
      <c r="Y306" s="35">
        <f>SA!$AM$10</f>
        <v>21707</v>
      </c>
      <c r="Z306" s="61">
        <f>WA!$AL$10</f>
        <v>42589</v>
      </c>
      <c r="AA306" s="35">
        <f>WA!$AM$10</f>
        <v>40180</v>
      </c>
      <c r="AB306" s="61">
        <f>TAS!$AL$10</f>
        <v>7215</v>
      </c>
      <c r="AC306" s="35">
        <f>TAS!$AM$10</f>
        <v>6786</v>
      </c>
      <c r="AD306" s="61">
        <f>NT!$AL$10</f>
        <v>3189</v>
      </c>
      <c r="AE306" s="35">
        <f>NT!$AM$10</f>
        <v>2990</v>
      </c>
      <c r="AG306" s="54" t="s">
        <v>9</v>
      </c>
      <c r="AH306" s="61">
        <f>Australia!$AL$10</f>
        <v>335258</v>
      </c>
      <c r="AI306" s="35">
        <f>Australia!$AM$10</f>
        <v>318696</v>
      </c>
      <c r="AJ306" s="61">
        <f>ACT!$AL$10</f>
        <v>6755</v>
      </c>
      <c r="AK306" s="35">
        <f>ACT!$AM$10</f>
        <v>6519</v>
      </c>
      <c r="AL306" s="61">
        <f>NSW!$AL$10</f>
        <v>108207</v>
      </c>
      <c r="AM306" s="35">
        <f>NSW!$AM$10</f>
        <v>102996</v>
      </c>
      <c r="AN306" s="61">
        <f>VIC!$AL$10</f>
        <v>76947</v>
      </c>
      <c r="AO306" s="35">
        <f>VIC!$AM$10</f>
        <v>73104</v>
      </c>
      <c r="AP306" s="61">
        <f>QLD!$AL$10</f>
        <v>67699</v>
      </c>
      <c r="AQ306" s="35">
        <f>QLD!$AM$10</f>
        <v>64414</v>
      </c>
      <c r="AR306" s="61">
        <f>SA!$AL$10</f>
        <v>22657</v>
      </c>
      <c r="AS306" s="35">
        <f>SA!$AM$10</f>
        <v>21707</v>
      </c>
      <c r="AT306" s="61">
        <f>WA!$AL$10</f>
        <v>42589</v>
      </c>
      <c r="AU306" s="35">
        <f>WA!$AM$10</f>
        <v>40180</v>
      </c>
      <c r="AV306" s="61">
        <f>TAS!$AL$10</f>
        <v>7215</v>
      </c>
      <c r="AW306" s="35">
        <f>TAS!$AM$10</f>
        <v>6786</v>
      </c>
      <c r="AX306" s="61">
        <f>NT!$AL$10</f>
        <v>3189</v>
      </c>
      <c r="AY306" s="35">
        <f>NT!$AM$10</f>
        <v>2990</v>
      </c>
    </row>
    <row r="307" spans="1:51">
      <c r="M307" s="54" t="s">
        <v>10</v>
      </c>
      <c r="N307" s="61">
        <f>Australia!$AL$11</f>
        <v>276474</v>
      </c>
      <c r="O307" s="35">
        <f>Australia!$AM$11</f>
        <v>285397</v>
      </c>
      <c r="P307" s="61">
        <f>ACT!$AL$11</f>
        <v>5661</v>
      </c>
      <c r="Q307" s="35">
        <f>ACT!$AM$11</f>
        <v>5952</v>
      </c>
      <c r="R307" s="61">
        <f>NSW!$AL$11</f>
        <v>88610</v>
      </c>
      <c r="S307" s="35">
        <f>NSW!$AM$11</f>
        <v>91211</v>
      </c>
      <c r="T307" s="61">
        <f>VIC!$AL$11</f>
        <v>64979</v>
      </c>
      <c r="U307" s="35">
        <f>VIC!$AM$11</f>
        <v>66284</v>
      </c>
      <c r="V307" s="61">
        <f>QLD!$AL$11</f>
        <v>51356</v>
      </c>
      <c r="W307" s="35">
        <f>QLD!$AM$11</f>
        <v>54755</v>
      </c>
      <c r="X307" s="61">
        <f>SA!$AL$11</f>
        <v>21116</v>
      </c>
      <c r="Y307" s="35">
        <f>SA!$AM$11</f>
        <v>20856</v>
      </c>
      <c r="Z307" s="61">
        <f>WA!$AL$11</f>
        <v>36155</v>
      </c>
      <c r="AA307" s="35">
        <f>WA!$AM$11</f>
        <v>37313</v>
      </c>
      <c r="AB307" s="61">
        <f>TAS!$AL$11</f>
        <v>6130</v>
      </c>
      <c r="AC307" s="35">
        <f>TAS!$AM$11</f>
        <v>6304</v>
      </c>
      <c r="AD307" s="61">
        <f>NT!$AL$11</f>
        <v>2467</v>
      </c>
      <c r="AE307" s="35">
        <f>NT!$AM$11</f>
        <v>2722</v>
      </c>
      <c r="AG307" s="54" t="s">
        <v>10</v>
      </c>
      <c r="AH307" s="61">
        <f>Australia!$AL$11</f>
        <v>276474</v>
      </c>
      <c r="AI307" s="35">
        <f>Australia!$AM$11</f>
        <v>285397</v>
      </c>
      <c r="AJ307" s="61">
        <f>ACT!$AL$11</f>
        <v>5661</v>
      </c>
      <c r="AK307" s="35">
        <f>ACT!$AM$11</f>
        <v>5952</v>
      </c>
      <c r="AL307" s="61">
        <f>NSW!$AL$11</f>
        <v>88610</v>
      </c>
      <c r="AM307" s="35">
        <f>NSW!$AM$11</f>
        <v>91211</v>
      </c>
      <c r="AN307" s="61">
        <f>VIC!$AL$11</f>
        <v>64979</v>
      </c>
      <c r="AO307" s="35">
        <f>VIC!$AM$11</f>
        <v>66284</v>
      </c>
      <c r="AP307" s="61">
        <f>QLD!$AL$11</f>
        <v>51356</v>
      </c>
      <c r="AQ307" s="35">
        <f>QLD!$AM$11</f>
        <v>54755</v>
      </c>
      <c r="AR307" s="61">
        <f>SA!$AL$11</f>
        <v>21116</v>
      </c>
      <c r="AS307" s="35">
        <f>SA!$AM$11</f>
        <v>20856</v>
      </c>
      <c r="AT307" s="61">
        <f>WA!$AL$11</f>
        <v>36155</v>
      </c>
      <c r="AU307" s="35">
        <f>WA!$AM$11</f>
        <v>37313</v>
      </c>
      <c r="AV307" s="61">
        <f>TAS!$AL$11</f>
        <v>6130</v>
      </c>
      <c r="AW307" s="35">
        <f>TAS!$AM$11</f>
        <v>6304</v>
      </c>
      <c r="AX307" s="61">
        <f>NT!$AL$11</f>
        <v>2467</v>
      </c>
      <c r="AY307" s="35">
        <f>NT!$AM$11</f>
        <v>2722</v>
      </c>
    </row>
    <row r="308" spans="1:51">
      <c r="M308" s="54" t="s">
        <v>11</v>
      </c>
      <c r="N308" s="61">
        <f>Australia!$AL$12</f>
        <v>249045</v>
      </c>
      <c r="O308" s="35">
        <f>Australia!$AM$12</f>
        <v>294140</v>
      </c>
      <c r="P308" s="61">
        <f>ACT!$AL$12</f>
        <v>5880</v>
      </c>
      <c r="Q308" s="35">
        <f>ACT!$AM$12</f>
        <v>7352</v>
      </c>
      <c r="R308" s="61">
        <f>NSW!$AL$12</f>
        <v>77604</v>
      </c>
      <c r="S308" s="35">
        <f>NSW!$AM$12</f>
        <v>93874</v>
      </c>
      <c r="T308" s="61">
        <f>VIC!$AL$12</f>
        <v>54225</v>
      </c>
      <c r="U308" s="35">
        <f>VIC!$AM$12</f>
        <v>65864</v>
      </c>
      <c r="V308" s="61">
        <f>QLD!$AL$12</f>
        <v>47626</v>
      </c>
      <c r="W308" s="35">
        <f>QLD!$AM$12</f>
        <v>56537</v>
      </c>
      <c r="X308" s="61">
        <f>SA!$AL$12</f>
        <v>17041</v>
      </c>
      <c r="Y308" s="35">
        <f>SA!$AM$12</f>
        <v>19461</v>
      </c>
      <c r="Z308" s="61">
        <f>WA!$AL$12</f>
        <v>40100</v>
      </c>
      <c r="AA308" s="35">
        <f>WA!$AM$12</f>
        <v>42836</v>
      </c>
      <c r="AB308" s="61">
        <f>TAS!$AL$12</f>
        <v>4047</v>
      </c>
      <c r="AC308" s="35">
        <f>TAS!$AM$12</f>
        <v>4828</v>
      </c>
      <c r="AD308" s="61">
        <f>NT!$AL$12</f>
        <v>2522</v>
      </c>
      <c r="AE308" s="35">
        <f>NT!$AM$12</f>
        <v>3388</v>
      </c>
      <c r="AG308" s="54" t="s">
        <v>11</v>
      </c>
      <c r="AH308" s="61">
        <f>Australia!$AL$12</f>
        <v>249045</v>
      </c>
      <c r="AI308" s="35">
        <f>Australia!$AM$12</f>
        <v>294140</v>
      </c>
      <c r="AJ308" s="61">
        <f>ACT!$AL$12</f>
        <v>5880</v>
      </c>
      <c r="AK308" s="35">
        <f>ACT!$AM$12</f>
        <v>7352</v>
      </c>
      <c r="AL308" s="61">
        <f>NSW!$AL$12</f>
        <v>77604</v>
      </c>
      <c r="AM308" s="35">
        <f>NSW!$AM$12</f>
        <v>93874</v>
      </c>
      <c r="AN308" s="61">
        <f>VIC!$AL$12</f>
        <v>54225</v>
      </c>
      <c r="AO308" s="35">
        <f>VIC!$AM$12</f>
        <v>65864</v>
      </c>
      <c r="AP308" s="61">
        <f>QLD!$AL$12</f>
        <v>47626</v>
      </c>
      <c r="AQ308" s="35">
        <f>QLD!$AM$12</f>
        <v>56537</v>
      </c>
      <c r="AR308" s="61">
        <f>SA!$AL$12</f>
        <v>17041</v>
      </c>
      <c r="AS308" s="35">
        <f>SA!$AM$12</f>
        <v>19461</v>
      </c>
      <c r="AT308" s="61">
        <f>WA!$AL$12</f>
        <v>40100</v>
      </c>
      <c r="AU308" s="35">
        <f>WA!$AM$12</f>
        <v>42836</v>
      </c>
      <c r="AV308" s="61">
        <f>TAS!$AL$12</f>
        <v>4047</v>
      </c>
      <c r="AW308" s="35">
        <f>TAS!$AM$12</f>
        <v>4828</v>
      </c>
      <c r="AX308" s="61">
        <f>NT!$AL$12</f>
        <v>2522</v>
      </c>
      <c r="AY308" s="35">
        <f>NT!$AM$12</f>
        <v>3388</v>
      </c>
    </row>
    <row r="309" spans="1:51">
      <c r="M309" s="54" t="s">
        <v>12</v>
      </c>
      <c r="N309" s="61">
        <f>Australia!$AL$13</f>
        <v>343936</v>
      </c>
      <c r="O309" s="35">
        <f>Australia!$AM$13</f>
        <v>386945</v>
      </c>
      <c r="P309" s="61">
        <f>ACT!$AL$13</f>
        <v>8196</v>
      </c>
      <c r="Q309" s="35">
        <f>ACT!$AM$13</f>
        <v>9599</v>
      </c>
      <c r="R309" s="61">
        <f>NSW!$AL$13</f>
        <v>113427</v>
      </c>
      <c r="S309" s="35">
        <f>NSW!$AM$13</f>
        <v>128471</v>
      </c>
      <c r="T309" s="61">
        <f>VIC!$AL$13</f>
        <v>81079</v>
      </c>
      <c r="U309" s="35">
        <f>VIC!$AM$13</f>
        <v>93695</v>
      </c>
      <c r="V309" s="61">
        <f>QLD!$AL$13</f>
        <v>64321</v>
      </c>
      <c r="W309" s="35">
        <f>QLD!$AM$13</f>
        <v>72169</v>
      </c>
      <c r="X309" s="61">
        <f>SA!$AL$13</f>
        <v>20910</v>
      </c>
      <c r="Y309" s="35">
        <f>SA!$AM$13</f>
        <v>23308</v>
      </c>
      <c r="Z309" s="61">
        <f>WA!$AL$13</f>
        <v>47569</v>
      </c>
      <c r="AA309" s="35">
        <f>WA!$AM$13</f>
        <v>49532</v>
      </c>
      <c r="AB309" s="61">
        <f>TAS!$AL$13</f>
        <v>5103</v>
      </c>
      <c r="AC309" s="35">
        <f>TAS!$AM$13</f>
        <v>5997</v>
      </c>
      <c r="AD309" s="61">
        <f>NT!$AL$13</f>
        <v>3331</v>
      </c>
      <c r="AE309" s="35">
        <f>NT!$AM$13</f>
        <v>4174</v>
      </c>
      <c r="AG309" s="54" t="s">
        <v>12</v>
      </c>
      <c r="AH309" s="61">
        <f>Australia!$AL$13</f>
        <v>343936</v>
      </c>
      <c r="AI309" s="35">
        <f>Australia!$AM$13</f>
        <v>386945</v>
      </c>
      <c r="AJ309" s="61">
        <f>ACT!$AL$13</f>
        <v>8196</v>
      </c>
      <c r="AK309" s="35">
        <f>ACT!$AM$13</f>
        <v>9599</v>
      </c>
      <c r="AL309" s="61">
        <f>NSW!$AL$13</f>
        <v>113427</v>
      </c>
      <c r="AM309" s="35">
        <f>NSW!$AM$13</f>
        <v>128471</v>
      </c>
      <c r="AN309" s="61">
        <f>VIC!$AL$13</f>
        <v>81079</v>
      </c>
      <c r="AO309" s="35">
        <f>VIC!$AM$13</f>
        <v>93695</v>
      </c>
      <c r="AP309" s="61">
        <f>QLD!$AL$13</f>
        <v>64321</v>
      </c>
      <c r="AQ309" s="35">
        <f>QLD!$AM$13</f>
        <v>72169</v>
      </c>
      <c r="AR309" s="61">
        <f>SA!$AL$13</f>
        <v>20910</v>
      </c>
      <c r="AS309" s="35">
        <f>SA!$AM$13</f>
        <v>23308</v>
      </c>
      <c r="AT309" s="61">
        <f>WA!$AL$13</f>
        <v>47569</v>
      </c>
      <c r="AU309" s="35">
        <f>WA!$AM$13</f>
        <v>49532</v>
      </c>
      <c r="AV309" s="61">
        <f>TAS!$AL$13</f>
        <v>5103</v>
      </c>
      <c r="AW309" s="35">
        <f>TAS!$AM$13</f>
        <v>5997</v>
      </c>
      <c r="AX309" s="61">
        <f>NT!$AL$13</f>
        <v>3331</v>
      </c>
      <c r="AY309" s="35">
        <f>NT!$AM$13</f>
        <v>4174</v>
      </c>
    </row>
    <row r="310" spans="1:51">
      <c r="M310" s="54" t="s">
        <v>13</v>
      </c>
      <c r="N310" s="61">
        <f>Australia!$AL$14</f>
        <v>360888</v>
      </c>
      <c r="O310" s="35">
        <f>Australia!$AM$14</f>
        <v>391737</v>
      </c>
      <c r="P310" s="61">
        <f>ACT!$AL$14</f>
        <v>7778</v>
      </c>
      <c r="Q310" s="35">
        <f>ACT!$AM$14</f>
        <v>8747</v>
      </c>
      <c r="R310" s="61">
        <f>NSW!$AL$14</f>
        <v>121419</v>
      </c>
      <c r="S310" s="35">
        <f>NSW!$AM$14</f>
        <v>131454</v>
      </c>
      <c r="T310" s="61">
        <f>VIC!$AL$14</f>
        <v>85677</v>
      </c>
      <c r="U310" s="35">
        <f>VIC!$AM$14</f>
        <v>94142</v>
      </c>
      <c r="V310" s="61">
        <f>QLD!$AL$14</f>
        <v>68460</v>
      </c>
      <c r="W310" s="35">
        <f>QLD!$AM$14</f>
        <v>75403</v>
      </c>
      <c r="X310" s="61">
        <f>SA!$AL$14</f>
        <v>21645</v>
      </c>
      <c r="Y310" s="35">
        <f>SA!$AM$14</f>
        <v>23482</v>
      </c>
      <c r="Z310" s="61">
        <f>WA!$AL$14</f>
        <v>46881</v>
      </c>
      <c r="AA310" s="35">
        <f>WA!$AM$14</f>
        <v>48091</v>
      </c>
      <c r="AB310" s="61">
        <f>TAS!$AL$14</f>
        <v>5582</v>
      </c>
      <c r="AC310" s="35">
        <f>TAS!$AM$14</f>
        <v>6587</v>
      </c>
      <c r="AD310" s="61">
        <f>NT!$AL$14</f>
        <v>3446</v>
      </c>
      <c r="AE310" s="35">
        <f>NT!$AM$14</f>
        <v>3831</v>
      </c>
      <c r="AG310" s="54" t="s">
        <v>13</v>
      </c>
      <c r="AH310" s="61">
        <f>Australia!$AL$14</f>
        <v>360888</v>
      </c>
      <c r="AI310" s="35">
        <f>Australia!$AM$14</f>
        <v>391737</v>
      </c>
      <c r="AJ310" s="61">
        <f>ACT!$AL$14</f>
        <v>7778</v>
      </c>
      <c r="AK310" s="35">
        <f>ACT!$AM$14</f>
        <v>8747</v>
      </c>
      <c r="AL310" s="61">
        <f>NSW!$AL$14</f>
        <v>121419</v>
      </c>
      <c r="AM310" s="35">
        <f>NSW!$AM$14</f>
        <v>131454</v>
      </c>
      <c r="AN310" s="61">
        <f>VIC!$AL$14</f>
        <v>85677</v>
      </c>
      <c r="AO310" s="35">
        <f>VIC!$AM$14</f>
        <v>94142</v>
      </c>
      <c r="AP310" s="61">
        <f>QLD!$AL$14</f>
        <v>68460</v>
      </c>
      <c r="AQ310" s="35">
        <f>QLD!$AM$14</f>
        <v>75403</v>
      </c>
      <c r="AR310" s="61">
        <f>SA!$AL$14</f>
        <v>21645</v>
      </c>
      <c r="AS310" s="35">
        <f>SA!$AM$14</f>
        <v>23482</v>
      </c>
      <c r="AT310" s="61">
        <f>WA!$AL$14</f>
        <v>46881</v>
      </c>
      <c r="AU310" s="35">
        <f>WA!$AM$14</f>
        <v>48091</v>
      </c>
      <c r="AV310" s="61">
        <f>TAS!$AL$14</f>
        <v>5582</v>
      </c>
      <c r="AW310" s="35">
        <f>TAS!$AM$14</f>
        <v>6587</v>
      </c>
      <c r="AX310" s="61">
        <f>NT!$AL$14</f>
        <v>3446</v>
      </c>
      <c r="AY310" s="35">
        <f>NT!$AM$14</f>
        <v>3831</v>
      </c>
    </row>
    <row r="311" spans="1:51">
      <c r="M311" s="54" t="s">
        <v>14</v>
      </c>
      <c r="N311" s="61">
        <f>Australia!$AL$15</f>
        <v>387739</v>
      </c>
      <c r="O311" s="35">
        <f>Australia!$AM$15</f>
        <v>423118</v>
      </c>
      <c r="P311" s="61">
        <f>ACT!$AL$15</f>
        <v>7878</v>
      </c>
      <c r="Q311" s="35">
        <f>ACT!$AM$15</f>
        <v>8953</v>
      </c>
      <c r="R311" s="61">
        <f>NSW!$AL$15</f>
        <v>126057</v>
      </c>
      <c r="S311" s="35">
        <f>NSW!$AM$15</f>
        <v>137927</v>
      </c>
      <c r="T311" s="61">
        <f>VIC!$AL$15</f>
        <v>92404</v>
      </c>
      <c r="U311" s="35">
        <f>VIC!$AM$15</f>
        <v>102632</v>
      </c>
      <c r="V311" s="61">
        <f>QLD!$AL$15</f>
        <v>75261</v>
      </c>
      <c r="W311" s="35">
        <f>QLD!$AM$15</f>
        <v>82436</v>
      </c>
      <c r="X311" s="61">
        <f>SA!$AL$15</f>
        <v>24597</v>
      </c>
      <c r="Y311" s="35">
        <f>SA!$AM$15</f>
        <v>27015</v>
      </c>
      <c r="Z311" s="61">
        <f>WA!$AL$15</f>
        <v>51018</v>
      </c>
      <c r="AA311" s="35">
        <f>WA!$AM$15</f>
        <v>52018</v>
      </c>
      <c r="AB311" s="61">
        <f>TAS!$AL$15</f>
        <v>7003</v>
      </c>
      <c r="AC311" s="35">
        <f>TAS!$AM$15</f>
        <v>8145</v>
      </c>
      <c r="AD311" s="61">
        <f>NT!$AL$15</f>
        <v>3521</v>
      </c>
      <c r="AE311" s="35">
        <f>NT!$AM$15</f>
        <v>3992</v>
      </c>
      <c r="AG311" s="54" t="s">
        <v>14</v>
      </c>
      <c r="AH311" s="61">
        <f>Australia!$AL$15</f>
        <v>387739</v>
      </c>
      <c r="AI311" s="35">
        <f>Australia!$AM$15</f>
        <v>423118</v>
      </c>
      <c r="AJ311" s="61">
        <f>ACT!$AL$15</f>
        <v>7878</v>
      </c>
      <c r="AK311" s="35">
        <f>ACT!$AM$15</f>
        <v>8953</v>
      </c>
      <c r="AL311" s="61">
        <f>NSW!$AL$15</f>
        <v>126057</v>
      </c>
      <c r="AM311" s="35">
        <f>NSW!$AM$15</f>
        <v>137927</v>
      </c>
      <c r="AN311" s="61">
        <f>VIC!$AL$15</f>
        <v>92404</v>
      </c>
      <c r="AO311" s="35">
        <f>VIC!$AM$15</f>
        <v>102632</v>
      </c>
      <c r="AP311" s="61">
        <f>QLD!$AL$15</f>
        <v>75261</v>
      </c>
      <c r="AQ311" s="35">
        <f>QLD!$AM$15</f>
        <v>82436</v>
      </c>
      <c r="AR311" s="61">
        <f>SA!$AL$15</f>
        <v>24597</v>
      </c>
      <c r="AS311" s="35">
        <f>SA!$AM$15</f>
        <v>27015</v>
      </c>
      <c r="AT311" s="61">
        <f>WA!$AL$15</f>
        <v>51018</v>
      </c>
      <c r="AU311" s="35">
        <f>WA!$AM$15</f>
        <v>52018</v>
      </c>
      <c r="AV311" s="61">
        <f>TAS!$AL$15</f>
        <v>7003</v>
      </c>
      <c r="AW311" s="35">
        <f>TAS!$AM$15</f>
        <v>8145</v>
      </c>
      <c r="AX311" s="61">
        <f>NT!$AL$15</f>
        <v>3521</v>
      </c>
      <c r="AY311" s="35">
        <f>NT!$AM$15</f>
        <v>3992</v>
      </c>
    </row>
    <row r="312" spans="1:51">
      <c r="M312" s="54" t="s">
        <v>15</v>
      </c>
      <c r="N312" s="61">
        <f>Australia!$AL$16</f>
        <v>373535</v>
      </c>
      <c r="O312" s="35">
        <f>Australia!$AM$16</f>
        <v>402503</v>
      </c>
      <c r="P312" s="61">
        <f>ACT!$AL$16</f>
        <v>7349</v>
      </c>
      <c r="Q312" s="35">
        <f>ACT!$AM$16</f>
        <v>8284</v>
      </c>
      <c r="R312" s="61">
        <f>NSW!$AL$16</f>
        <v>120645</v>
      </c>
      <c r="S312" s="35">
        <f>NSW!$AM$16</f>
        <v>129731</v>
      </c>
      <c r="T312" s="61">
        <f>VIC!$AL$16</f>
        <v>88629</v>
      </c>
      <c r="U312" s="35">
        <f>VIC!$AM$16</f>
        <v>96621</v>
      </c>
      <c r="V312" s="61">
        <f>QLD!$AL$16</f>
        <v>72354</v>
      </c>
      <c r="W312" s="35">
        <f>QLD!$AM$16</f>
        <v>78201</v>
      </c>
      <c r="X312" s="61">
        <f>SA!$AL$16</f>
        <v>25272</v>
      </c>
      <c r="Y312" s="35">
        <f>SA!$AM$16</f>
        <v>27791</v>
      </c>
      <c r="Z312" s="61">
        <f>WA!$AL$16</f>
        <v>48409</v>
      </c>
      <c r="AA312" s="35">
        <f>WA!$AM$16</f>
        <v>49664</v>
      </c>
      <c r="AB312" s="61">
        <f>TAS!$AL$16</f>
        <v>7310</v>
      </c>
      <c r="AC312" s="35">
        <f>TAS!$AM$16</f>
        <v>8585</v>
      </c>
      <c r="AD312" s="61">
        <f>NT!$AL$16</f>
        <v>3567</v>
      </c>
      <c r="AE312" s="35">
        <f>NT!$AM$16</f>
        <v>3626</v>
      </c>
      <c r="AG312" s="54" t="s">
        <v>15</v>
      </c>
      <c r="AH312" s="61">
        <f>Australia!$AL$16</f>
        <v>373535</v>
      </c>
      <c r="AI312" s="35">
        <f>Australia!$AM$16</f>
        <v>402503</v>
      </c>
      <c r="AJ312" s="61">
        <f>ACT!$AL$16</f>
        <v>7349</v>
      </c>
      <c r="AK312" s="35">
        <f>ACT!$AM$16</f>
        <v>8284</v>
      </c>
      <c r="AL312" s="61">
        <f>NSW!$AL$16</f>
        <v>120645</v>
      </c>
      <c r="AM312" s="35">
        <f>NSW!$AM$16</f>
        <v>129731</v>
      </c>
      <c r="AN312" s="61">
        <f>VIC!$AL$16</f>
        <v>88629</v>
      </c>
      <c r="AO312" s="35">
        <f>VIC!$AM$16</f>
        <v>96621</v>
      </c>
      <c r="AP312" s="61">
        <f>QLD!$AL$16</f>
        <v>72354</v>
      </c>
      <c r="AQ312" s="35">
        <f>QLD!$AM$16</f>
        <v>78201</v>
      </c>
      <c r="AR312" s="61">
        <f>SA!$AL$16</f>
        <v>25272</v>
      </c>
      <c r="AS312" s="35">
        <f>SA!$AM$16</f>
        <v>27791</v>
      </c>
      <c r="AT312" s="61">
        <f>WA!$AL$16</f>
        <v>48409</v>
      </c>
      <c r="AU312" s="35">
        <f>WA!$AM$16</f>
        <v>49664</v>
      </c>
      <c r="AV312" s="61">
        <f>TAS!$AL$16</f>
        <v>7310</v>
      </c>
      <c r="AW312" s="35">
        <f>TAS!$AM$16</f>
        <v>8585</v>
      </c>
      <c r="AX312" s="61">
        <f>NT!$AL$16</f>
        <v>3567</v>
      </c>
      <c r="AY312" s="35">
        <f>NT!$AM$16</f>
        <v>3626</v>
      </c>
    </row>
    <row r="313" spans="1:51">
      <c r="M313" s="54" t="s">
        <v>16</v>
      </c>
      <c r="N313" s="61">
        <f>Australia!$AL$17</f>
        <v>396007</v>
      </c>
      <c r="O313" s="35">
        <f>Australia!$AM$17</f>
        <v>425624</v>
      </c>
      <c r="P313" s="61">
        <f>ACT!$AL$17</f>
        <v>7734</v>
      </c>
      <c r="Q313" s="35">
        <f>ACT!$AM$17</f>
        <v>8707</v>
      </c>
      <c r="R313" s="61">
        <f>NSW!$AL$17</f>
        <v>127398</v>
      </c>
      <c r="S313" s="35">
        <f>NSW!$AM$17</f>
        <v>136910</v>
      </c>
      <c r="T313" s="61">
        <f>VIC!$AL$17</f>
        <v>93550</v>
      </c>
      <c r="U313" s="35">
        <f>VIC!$AM$17</f>
        <v>100766</v>
      </c>
      <c r="V313" s="61">
        <f>QLD!$AL$17</f>
        <v>76314</v>
      </c>
      <c r="W313" s="35">
        <f>QLD!$AM$17</f>
        <v>82634</v>
      </c>
      <c r="X313" s="61">
        <f>SA!$AL$17</f>
        <v>28740</v>
      </c>
      <c r="Y313" s="35">
        <f>SA!$AM$17</f>
        <v>31645</v>
      </c>
      <c r="Z313" s="61">
        <f>WA!$AL$17</f>
        <v>49284</v>
      </c>
      <c r="AA313" s="35">
        <f>WA!$AM$17</f>
        <v>50540</v>
      </c>
      <c r="AB313" s="61">
        <f>TAS!$AL$17</f>
        <v>9274</v>
      </c>
      <c r="AC313" s="35">
        <f>TAS!$AM$17</f>
        <v>10630</v>
      </c>
      <c r="AD313" s="61">
        <f>NT!$AL$17</f>
        <v>3713</v>
      </c>
      <c r="AE313" s="35">
        <f>NT!$AM$17</f>
        <v>3792</v>
      </c>
      <c r="AG313" s="54" t="s">
        <v>16</v>
      </c>
      <c r="AH313" s="61">
        <f>Australia!$AL$17</f>
        <v>396007</v>
      </c>
      <c r="AI313" s="35">
        <f>Australia!$AM$17</f>
        <v>425624</v>
      </c>
      <c r="AJ313" s="61">
        <f>ACT!$AL$17</f>
        <v>7734</v>
      </c>
      <c r="AK313" s="35">
        <f>ACT!$AM$17</f>
        <v>8707</v>
      </c>
      <c r="AL313" s="61">
        <f>NSW!$AL$17</f>
        <v>127398</v>
      </c>
      <c r="AM313" s="35">
        <f>NSW!$AM$17</f>
        <v>136910</v>
      </c>
      <c r="AN313" s="61">
        <f>VIC!$AL$17</f>
        <v>93550</v>
      </c>
      <c r="AO313" s="35">
        <f>VIC!$AM$17</f>
        <v>100766</v>
      </c>
      <c r="AP313" s="61">
        <f>QLD!$AL$17</f>
        <v>76314</v>
      </c>
      <c r="AQ313" s="35">
        <f>QLD!$AM$17</f>
        <v>82634</v>
      </c>
      <c r="AR313" s="61">
        <f>SA!$AL$17</f>
        <v>28740</v>
      </c>
      <c r="AS313" s="35">
        <f>SA!$AM$17</f>
        <v>31645</v>
      </c>
      <c r="AT313" s="61">
        <f>WA!$AL$17</f>
        <v>49284</v>
      </c>
      <c r="AU313" s="35">
        <f>WA!$AM$17</f>
        <v>50540</v>
      </c>
      <c r="AV313" s="61">
        <f>TAS!$AL$17</f>
        <v>9274</v>
      </c>
      <c r="AW313" s="35">
        <f>TAS!$AM$17</f>
        <v>10630</v>
      </c>
      <c r="AX313" s="61">
        <f>NT!$AL$17</f>
        <v>3713</v>
      </c>
      <c r="AY313" s="35">
        <f>NT!$AM$17</f>
        <v>3792</v>
      </c>
    </row>
    <row r="314" spans="1:51">
      <c r="M314" s="54" t="s">
        <v>17</v>
      </c>
      <c r="N314" s="61">
        <f>Australia!$AL$18</f>
        <v>374739</v>
      </c>
      <c r="O314" s="35">
        <f>Australia!$AM$18</f>
        <v>404339</v>
      </c>
      <c r="P314" s="61">
        <f>ACT!$AL$18</f>
        <v>7110</v>
      </c>
      <c r="Q314" s="35">
        <f>ACT!$AM$18</f>
        <v>7790</v>
      </c>
      <c r="R314" s="61">
        <f>NSW!$AL$18</f>
        <v>120436</v>
      </c>
      <c r="S314" s="35">
        <f>NSW!$AM$18</f>
        <v>129944</v>
      </c>
      <c r="T314" s="61">
        <f>VIC!$AL$18</f>
        <v>88655</v>
      </c>
      <c r="U314" s="35">
        <f>VIC!$AM$18</f>
        <v>96025</v>
      </c>
      <c r="V314" s="61">
        <f>QLD!$AL$18</f>
        <v>71616</v>
      </c>
      <c r="W314" s="35">
        <f>QLD!$AM$18</f>
        <v>77569</v>
      </c>
      <c r="X314" s="61">
        <f>SA!$AL$18</f>
        <v>29097</v>
      </c>
      <c r="Y314" s="35">
        <f>SA!$AM$18</f>
        <v>32205</v>
      </c>
      <c r="Z314" s="61">
        <f>WA!$AL$18</f>
        <v>45090</v>
      </c>
      <c r="AA314" s="35">
        <f>WA!$AM$18</f>
        <v>46972</v>
      </c>
      <c r="AB314" s="61">
        <f>TAS!$AL$18</f>
        <v>9483</v>
      </c>
      <c r="AC314" s="35">
        <f>TAS!$AM$18</f>
        <v>10593</v>
      </c>
      <c r="AD314" s="61">
        <f>NT!$AL$18</f>
        <v>3252</v>
      </c>
      <c r="AE314" s="35">
        <f>NT!$AM$18</f>
        <v>3241</v>
      </c>
      <c r="AG314" s="54" t="s">
        <v>17</v>
      </c>
      <c r="AH314" s="61">
        <f>Australia!$AL$18</f>
        <v>374739</v>
      </c>
      <c r="AI314" s="35">
        <f>Australia!$AM$18</f>
        <v>404339</v>
      </c>
      <c r="AJ314" s="61">
        <f>ACT!$AL$18</f>
        <v>7110</v>
      </c>
      <c r="AK314" s="35">
        <f>ACT!$AM$18</f>
        <v>7790</v>
      </c>
      <c r="AL314" s="61">
        <f>NSW!$AL$18</f>
        <v>120436</v>
      </c>
      <c r="AM314" s="35">
        <f>NSW!$AM$18</f>
        <v>129944</v>
      </c>
      <c r="AN314" s="61">
        <f>VIC!$AL$18</f>
        <v>88655</v>
      </c>
      <c r="AO314" s="35">
        <f>VIC!$AM$18</f>
        <v>96025</v>
      </c>
      <c r="AP314" s="61">
        <f>QLD!$AL$18</f>
        <v>71616</v>
      </c>
      <c r="AQ314" s="35">
        <f>QLD!$AM$18</f>
        <v>77569</v>
      </c>
      <c r="AR314" s="61">
        <f>SA!$AL$18</f>
        <v>29097</v>
      </c>
      <c r="AS314" s="35">
        <f>SA!$AM$18</f>
        <v>32205</v>
      </c>
      <c r="AT314" s="61">
        <f>WA!$AL$18</f>
        <v>45090</v>
      </c>
      <c r="AU314" s="35">
        <f>WA!$AM$18</f>
        <v>46972</v>
      </c>
      <c r="AV314" s="61">
        <f>TAS!$AL$18</f>
        <v>9483</v>
      </c>
      <c r="AW314" s="35">
        <f>TAS!$AM$18</f>
        <v>10593</v>
      </c>
      <c r="AX314" s="61">
        <f>NT!$AL$18</f>
        <v>3252</v>
      </c>
      <c r="AY314" s="35">
        <f>NT!$AM$18</f>
        <v>3241</v>
      </c>
    </row>
    <row r="315" spans="1:51">
      <c r="M315" s="54" t="s">
        <v>18</v>
      </c>
      <c r="N315" s="61">
        <f>Australia!$AL$19</f>
        <v>350996</v>
      </c>
      <c r="O315" s="35">
        <f>Australia!$AM$19</f>
        <v>372585</v>
      </c>
      <c r="P315" s="61">
        <f>ACT!$AL$19</f>
        <v>6634</v>
      </c>
      <c r="Q315" s="35">
        <f>ACT!$AM$19</f>
        <v>7077</v>
      </c>
      <c r="R315" s="61">
        <f>NSW!$AL$19</f>
        <v>112757</v>
      </c>
      <c r="S315" s="35">
        <f>NSW!$AM$19</f>
        <v>119257</v>
      </c>
      <c r="T315" s="61">
        <f>VIC!$AL$19</f>
        <v>82251</v>
      </c>
      <c r="U315" s="35">
        <f>VIC!$AM$19</f>
        <v>89314</v>
      </c>
      <c r="V315" s="61">
        <f>QLD!$AL$19</f>
        <v>68283</v>
      </c>
      <c r="W315" s="35">
        <f>QLD!$AM$19</f>
        <v>72199</v>
      </c>
      <c r="X315" s="61">
        <f>SA!$AL$19</f>
        <v>28399</v>
      </c>
      <c r="Y315" s="35">
        <f>SA!$AM$19</f>
        <v>31201</v>
      </c>
      <c r="Z315" s="61">
        <f>WA!$AL$19</f>
        <v>40579</v>
      </c>
      <c r="AA315" s="35">
        <f>WA!$AM$19</f>
        <v>41066</v>
      </c>
      <c r="AB315" s="61">
        <f>TAS!$AL$19</f>
        <v>9388</v>
      </c>
      <c r="AC315" s="35">
        <f>TAS!$AM$19</f>
        <v>10060</v>
      </c>
      <c r="AD315" s="61">
        <f>NT!$AL$19</f>
        <v>2705</v>
      </c>
      <c r="AE315" s="35">
        <f>NT!$AM$19</f>
        <v>2411</v>
      </c>
      <c r="AG315" s="54" t="s">
        <v>18</v>
      </c>
      <c r="AH315" s="61">
        <f>Australia!$AL$19</f>
        <v>350996</v>
      </c>
      <c r="AI315" s="35">
        <f>Australia!$AM$19</f>
        <v>372585</v>
      </c>
      <c r="AJ315" s="61">
        <f>ACT!$AL$19</f>
        <v>6634</v>
      </c>
      <c r="AK315" s="35">
        <f>ACT!$AM$19</f>
        <v>7077</v>
      </c>
      <c r="AL315" s="61">
        <f>NSW!$AL$19</f>
        <v>112757</v>
      </c>
      <c r="AM315" s="35">
        <f>NSW!$AM$19</f>
        <v>119257</v>
      </c>
      <c r="AN315" s="61">
        <f>VIC!$AL$19</f>
        <v>82251</v>
      </c>
      <c r="AO315" s="35">
        <f>VIC!$AM$19</f>
        <v>89314</v>
      </c>
      <c r="AP315" s="61">
        <f>QLD!$AL$19</f>
        <v>68283</v>
      </c>
      <c r="AQ315" s="35">
        <f>QLD!$AM$19</f>
        <v>72199</v>
      </c>
      <c r="AR315" s="61">
        <f>SA!$AL$19</f>
        <v>28399</v>
      </c>
      <c r="AS315" s="35">
        <f>SA!$AM$19</f>
        <v>31201</v>
      </c>
      <c r="AT315" s="61">
        <f>WA!$AL$19</f>
        <v>40579</v>
      </c>
      <c r="AU315" s="35">
        <f>WA!$AM$19</f>
        <v>41066</v>
      </c>
      <c r="AV315" s="61">
        <f>TAS!$AL$19</f>
        <v>9388</v>
      </c>
      <c r="AW315" s="35">
        <f>TAS!$AM$19</f>
        <v>10060</v>
      </c>
      <c r="AX315" s="61">
        <f>NT!$AL$19</f>
        <v>2705</v>
      </c>
      <c r="AY315" s="35">
        <f>NT!$AM$19</f>
        <v>2411</v>
      </c>
    </row>
    <row r="316" spans="1:51">
      <c r="M316" s="54" t="s">
        <v>19</v>
      </c>
      <c r="N316" s="61">
        <f>Australia!$AL$20</f>
        <v>290605</v>
      </c>
      <c r="O316" s="35">
        <f>Australia!$AM$20</f>
        <v>303437</v>
      </c>
      <c r="P316" s="61">
        <f>ACT!$AL$20</f>
        <v>5074</v>
      </c>
      <c r="Q316" s="35">
        <f>ACT!$AM$20</f>
        <v>5210</v>
      </c>
      <c r="R316" s="61">
        <f>NSW!$AL$20</f>
        <v>95149</v>
      </c>
      <c r="S316" s="35">
        <f>NSW!$AM$20</f>
        <v>99192</v>
      </c>
      <c r="T316" s="61">
        <f>VIC!$AL$20</f>
        <v>68879</v>
      </c>
      <c r="U316" s="35">
        <f>VIC!$AM$20</f>
        <v>73094</v>
      </c>
      <c r="V316" s="61">
        <f>QLD!$AL$20</f>
        <v>56020</v>
      </c>
      <c r="W316" s="35">
        <f>QLD!$AM$20</f>
        <v>58997</v>
      </c>
      <c r="X316" s="61">
        <f>SA!$AL$20</f>
        <v>24662</v>
      </c>
      <c r="Y316" s="35">
        <f>SA!$AM$20</f>
        <v>26050</v>
      </c>
      <c r="Z316" s="61">
        <f>WA!$AL$20</f>
        <v>31271</v>
      </c>
      <c r="AA316" s="35">
        <f>WA!$AM$20</f>
        <v>31177</v>
      </c>
      <c r="AB316" s="61">
        <f>TAS!$AL$20</f>
        <v>7873</v>
      </c>
      <c r="AC316" s="35">
        <f>TAS!$AM$20</f>
        <v>8291</v>
      </c>
      <c r="AD316" s="61">
        <f>NT!$AL$20</f>
        <v>1677</v>
      </c>
      <c r="AE316" s="35">
        <f>NT!$AM$20</f>
        <v>1426</v>
      </c>
      <c r="AG316" s="54" t="s">
        <v>19</v>
      </c>
      <c r="AH316" s="61">
        <f>Australia!$AL$20</f>
        <v>290605</v>
      </c>
      <c r="AI316" s="35">
        <f>Australia!$AM$20</f>
        <v>303437</v>
      </c>
      <c r="AJ316" s="61">
        <f>ACT!$AL$20</f>
        <v>5074</v>
      </c>
      <c r="AK316" s="35">
        <f>ACT!$AM$20</f>
        <v>5210</v>
      </c>
      <c r="AL316" s="61">
        <f>NSW!$AL$20</f>
        <v>95149</v>
      </c>
      <c r="AM316" s="35">
        <f>NSW!$AM$20</f>
        <v>99192</v>
      </c>
      <c r="AN316" s="61">
        <f>VIC!$AL$20</f>
        <v>68879</v>
      </c>
      <c r="AO316" s="35">
        <f>VIC!$AM$20</f>
        <v>73094</v>
      </c>
      <c r="AP316" s="61">
        <f>QLD!$AL$20</f>
        <v>56020</v>
      </c>
      <c r="AQ316" s="35">
        <f>QLD!$AM$20</f>
        <v>58997</v>
      </c>
      <c r="AR316" s="61">
        <f>SA!$AL$20</f>
        <v>24662</v>
      </c>
      <c r="AS316" s="35">
        <f>SA!$AM$20</f>
        <v>26050</v>
      </c>
      <c r="AT316" s="61">
        <f>WA!$AL$20</f>
        <v>31271</v>
      </c>
      <c r="AU316" s="35">
        <f>WA!$AM$20</f>
        <v>31177</v>
      </c>
      <c r="AV316" s="61">
        <f>TAS!$AL$20</f>
        <v>7873</v>
      </c>
      <c r="AW316" s="35">
        <f>TAS!$AM$20</f>
        <v>8291</v>
      </c>
      <c r="AX316" s="61">
        <f>NT!$AL$20</f>
        <v>1677</v>
      </c>
      <c r="AY316" s="35">
        <f>NT!$AM$20</f>
        <v>1426</v>
      </c>
    </row>
    <row r="317" spans="1:51">
      <c r="M317" s="54" t="s">
        <v>20</v>
      </c>
      <c r="N317" s="61">
        <f>Australia!$AL$21</f>
        <v>195638</v>
      </c>
      <c r="O317" s="35">
        <f>Australia!$AM$21</f>
        <v>204708</v>
      </c>
      <c r="P317" s="61">
        <f>ACT!$AL$21</f>
        <v>2935</v>
      </c>
      <c r="Q317" s="35">
        <f>ACT!$AM$21</f>
        <v>3195</v>
      </c>
      <c r="R317" s="61">
        <f>NSW!$AL$21</f>
        <v>64190</v>
      </c>
      <c r="S317" s="35">
        <f>NSW!$AM$21</f>
        <v>66301</v>
      </c>
      <c r="T317" s="61">
        <f>VIC!$AL$21</f>
        <v>47784</v>
      </c>
      <c r="U317" s="35">
        <f>VIC!$AM$21</f>
        <v>50291</v>
      </c>
      <c r="V317" s="61">
        <f>QLD!$AL$21</f>
        <v>37676</v>
      </c>
      <c r="W317" s="35">
        <f>QLD!$AM$21</f>
        <v>39828</v>
      </c>
      <c r="X317" s="61">
        <f>SA!$AL$21</f>
        <v>16233</v>
      </c>
      <c r="Y317" s="35">
        <f>SA!$AM$21</f>
        <v>17568</v>
      </c>
      <c r="Z317" s="61">
        <f>WA!$AL$21</f>
        <v>20529</v>
      </c>
      <c r="AA317" s="35">
        <f>WA!$AM$21</f>
        <v>21164</v>
      </c>
      <c r="AB317" s="61">
        <f>TAS!$AL$21</f>
        <v>5371</v>
      </c>
      <c r="AC317" s="35">
        <f>TAS!$AM$21</f>
        <v>5677</v>
      </c>
      <c r="AD317" s="61">
        <f>NT!$AL$21</f>
        <v>920</v>
      </c>
      <c r="AE317" s="35">
        <f>NT!$AM$21</f>
        <v>684</v>
      </c>
      <c r="AG317" s="54" t="s">
        <v>20</v>
      </c>
      <c r="AH317" s="61">
        <f>Australia!$AL$21</f>
        <v>195638</v>
      </c>
      <c r="AI317" s="35">
        <f>Australia!$AM$21</f>
        <v>204708</v>
      </c>
      <c r="AJ317" s="61">
        <f>ACT!$AL$21</f>
        <v>2935</v>
      </c>
      <c r="AK317" s="35">
        <f>ACT!$AM$21</f>
        <v>3195</v>
      </c>
      <c r="AL317" s="61">
        <f>NSW!$AL$21</f>
        <v>64190</v>
      </c>
      <c r="AM317" s="35">
        <f>NSW!$AM$21</f>
        <v>66301</v>
      </c>
      <c r="AN317" s="61">
        <f>VIC!$AL$21</f>
        <v>47784</v>
      </c>
      <c r="AO317" s="35">
        <f>VIC!$AM$21</f>
        <v>50291</v>
      </c>
      <c r="AP317" s="61">
        <f>QLD!$AL$21</f>
        <v>37676</v>
      </c>
      <c r="AQ317" s="35">
        <f>QLD!$AM$21</f>
        <v>39828</v>
      </c>
      <c r="AR317" s="61">
        <f>SA!$AL$21</f>
        <v>16233</v>
      </c>
      <c r="AS317" s="35">
        <f>SA!$AM$21</f>
        <v>17568</v>
      </c>
      <c r="AT317" s="61">
        <f>WA!$AL$21</f>
        <v>20529</v>
      </c>
      <c r="AU317" s="35">
        <f>WA!$AM$21</f>
        <v>21164</v>
      </c>
      <c r="AV317" s="61">
        <f>TAS!$AL$21</f>
        <v>5371</v>
      </c>
      <c r="AW317" s="35">
        <f>TAS!$AM$21</f>
        <v>5677</v>
      </c>
      <c r="AX317" s="61">
        <f>NT!$AL$21</f>
        <v>920</v>
      </c>
      <c r="AY317" s="35">
        <f>NT!$AM$21</f>
        <v>684</v>
      </c>
    </row>
    <row r="318" spans="1:51">
      <c r="M318" s="54" t="s">
        <v>21</v>
      </c>
      <c r="N318" s="61">
        <f>Australia!$AL$22</f>
        <v>133441</v>
      </c>
      <c r="O318" s="35">
        <f>Australia!$AM$22</f>
        <v>149678</v>
      </c>
      <c r="P318" s="61">
        <f>ACT!$AL$22</f>
        <v>1795</v>
      </c>
      <c r="Q318" s="35">
        <f>ACT!$AM$22</f>
        <v>2109</v>
      </c>
      <c r="R318" s="61">
        <f>NSW!$AL$22</f>
        <v>43985</v>
      </c>
      <c r="S318" s="35">
        <f>NSW!$AM$22</f>
        <v>48208</v>
      </c>
      <c r="T318" s="61">
        <f>VIC!$AL$22</f>
        <v>33178</v>
      </c>
      <c r="U318" s="35">
        <f>VIC!$AM$22</f>
        <v>38202</v>
      </c>
      <c r="V318" s="61">
        <f>QLD!$AL$22</f>
        <v>25189</v>
      </c>
      <c r="W318" s="35">
        <f>QLD!$AM$22</f>
        <v>28368</v>
      </c>
      <c r="X318" s="61">
        <f>SA!$AL$22</f>
        <v>11681</v>
      </c>
      <c r="Y318" s="35">
        <f>SA!$AM$22</f>
        <v>13090</v>
      </c>
      <c r="Z318" s="61">
        <f>WA!$AL$22</f>
        <v>13601</v>
      </c>
      <c r="AA318" s="35">
        <f>WA!$AM$22</f>
        <v>15161</v>
      </c>
      <c r="AB318" s="61">
        <f>TAS!$AL$22</f>
        <v>3650</v>
      </c>
      <c r="AC318" s="35">
        <f>TAS!$AM$22</f>
        <v>4216</v>
      </c>
      <c r="AD318" s="61">
        <f>NT!$AL$22</f>
        <v>362</v>
      </c>
      <c r="AE318" s="35">
        <f>NT!$AM$22</f>
        <v>324</v>
      </c>
      <c r="AG318" s="54" t="s">
        <v>21</v>
      </c>
      <c r="AH318" s="61">
        <f>Australia!$AL$22</f>
        <v>133441</v>
      </c>
      <c r="AI318" s="35">
        <f>Australia!$AM$22</f>
        <v>149678</v>
      </c>
      <c r="AJ318" s="61">
        <f>ACT!$AL$22</f>
        <v>1795</v>
      </c>
      <c r="AK318" s="35">
        <f>ACT!$AM$22</f>
        <v>2109</v>
      </c>
      <c r="AL318" s="61">
        <f>NSW!$AL$22</f>
        <v>43985</v>
      </c>
      <c r="AM318" s="35">
        <f>NSW!$AM$22</f>
        <v>48208</v>
      </c>
      <c r="AN318" s="61">
        <f>VIC!$AL$22</f>
        <v>33178</v>
      </c>
      <c r="AO318" s="35">
        <f>VIC!$AM$22</f>
        <v>38202</v>
      </c>
      <c r="AP318" s="61">
        <f>QLD!$AL$22</f>
        <v>25189</v>
      </c>
      <c r="AQ318" s="35">
        <f>QLD!$AM$22</f>
        <v>28368</v>
      </c>
      <c r="AR318" s="61">
        <f>SA!$AL$22</f>
        <v>11681</v>
      </c>
      <c r="AS318" s="35">
        <f>SA!$AM$22</f>
        <v>13090</v>
      </c>
      <c r="AT318" s="61">
        <f>WA!$AL$22</f>
        <v>13601</v>
      </c>
      <c r="AU318" s="35">
        <f>WA!$AM$22</f>
        <v>15161</v>
      </c>
      <c r="AV318" s="61">
        <f>TAS!$AL$22</f>
        <v>3650</v>
      </c>
      <c r="AW318" s="35">
        <f>TAS!$AM$22</f>
        <v>4216</v>
      </c>
      <c r="AX318" s="61">
        <f>NT!$AL$22</f>
        <v>362</v>
      </c>
      <c r="AY318" s="35">
        <f>NT!$AM$22</f>
        <v>324</v>
      </c>
    </row>
    <row r="319" spans="1:51">
      <c r="M319" s="54" t="s">
        <v>29</v>
      </c>
      <c r="N319" s="61">
        <f>Australia!$AL$23</f>
        <v>93952</v>
      </c>
      <c r="O319" s="35">
        <f>Australia!$AM$23</f>
        <v>114771</v>
      </c>
      <c r="P319" s="61">
        <f>ACT!$AL$23</f>
        <v>1242</v>
      </c>
      <c r="Q319" s="35">
        <f>ACT!$AM$23</f>
        <v>1487</v>
      </c>
      <c r="R319" s="61">
        <f>NSW!$AL$23</f>
        <v>30757</v>
      </c>
      <c r="S319" s="35">
        <f>NSW!$AM$23</f>
        <v>36641</v>
      </c>
      <c r="T319" s="61">
        <f>VIC!$AL$23</f>
        <v>24461</v>
      </c>
      <c r="U319" s="35">
        <f>VIC!$AM$23</f>
        <v>30770</v>
      </c>
      <c r="V319" s="61">
        <f>QLD!$AL$23</f>
        <v>17066</v>
      </c>
      <c r="W319" s="35">
        <f>QLD!$AM$23</f>
        <v>20930</v>
      </c>
      <c r="X319" s="61">
        <f>SA!$AL$23</f>
        <v>8527</v>
      </c>
      <c r="Y319" s="35">
        <f>SA!$AM$23</f>
        <v>10700</v>
      </c>
      <c r="Z319" s="61">
        <f>WA!$AL$23</f>
        <v>9101</v>
      </c>
      <c r="AA319" s="35">
        <f>WA!$AM$23</f>
        <v>10992</v>
      </c>
      <c r="AB319" s="61">
        <f>TAS!$AL$23</f>
        <v>2625</v>
      </c>
      <c r="AC319" s="35">
        <f>TAS!$AM$23</f>
        <v>3060</v>
      </c>
      <c r="AD319" s="61">
        <f>NT!$AL$23</f>
        <v>173</v>
      </c>
      <c r="AE319" s="35">
        <f>NT!$AM$23</f>
        <v>191</v>
      </c>
      <c r="AG319" s="54" t="s">
        <v>29</v>
      </c>
      <c r="AH319" s="61">
        <f>Australia!$AL$23</f>
        <v>93952</v>
      </c>
      <c r="AI319" s="35">
        <f>Australia!$AM$23</f>
        <v>114771</v>
      </c>
      <c r="AJ319" s="61">
        <f>ACT!$AL$23</f>
        <v>1242</v>
      </c>
      <c r="AK319" s="35">
        <f>ACT!$AM$23</f>
        <v>1487</v>
      </c>
      <c r="AL319" s="61">
        <f>NSW!$AL$23</f>
        <v>30757</v>
      </c>
      <c r="AM319" s="35">
        <f>NSW!$AM$23</f>
        <v>36641</v>
      </c>
      <c r="AN319" s="61">
        <f>VIC!$AL$23</f>
        <v>24461</v>
      </c>
      <c r="AO319" s="35">
        <f>VIC!$AM$23</f>
        <v>30770</v>
      </c>
      <c r="AP319" s="61">
        <f>QLD!$AL$23</f>
        <v>17066</v>
      </c>
      <c r="AQ319" s="35">
        <f>QLD!$AM$23</f>
        <v>20930</v>
      </c>
      <c r="AR319" s="61">
        <f>SA!$AL$23</f>
        <v>8527</v>
      </c>
      <c r="AS319" s="35">
        <f>SA!$AM$23</f>
        <v>10700</v>
      </c>
      <c r="AT319" s="61">
        <f>WA!$AL$23</f>
        <v>9101</v>
      </c>
      <c r="AU319" s="35">
        <f>WA!$AM$23</f>
        <v>10992</v>
      </c>
      <c r="AV319" s="61">
        <f>TAS!$AL$23</f>
        <v>2625</v>
      </c>
      <c r="AW319" s="35">
        <f>TAS!$AM$23</f>
        <v>3060</v>
      </c>
      <c r="AX319" s="61">
        <f>NT!$AL$23</f>
        <v>173</v>
      </c>
      <c r="AY319" s="35">
        <f>NT!$AM$23</f>
        <v>191</v>
      </c>
    </row>
    <row r="320" spans="1:51">
      <c r="M320" s="54" t="s">
        <v>30</v>
      </c>
      <c r="N320" s="61">
        <f>Australia!$AL$24</f>
        <v>43328</v>
      </c>
      <c r="O320" s="35">
        <f>Australia!$AM$24</f>
        <v>69792</v>
      </c>
      <c r="P320" s="61">
        <f>ACT!$AL$24</f>
        <v>605</v>
      </c>
      <c r="Q320" s="35">
        <f>ACT!$AM$24</f>
        <v>937</v>
      </c>
      <c r="R320" s="61">
        <f>NSW!$AL$24</f>
        <v>14100</v>
      </c>
      <c r="S320" s="35">
        <f>NSW!$AM$24</f>
        <v>21963</v>
      </c>
      <c r="T320" s="61">
        <f>VIC!$AL$24</f>
        <v>11819</v>
      </c>
      <c r="U320" s="35">
        <f>VIC!$AM$24</f>
        <v>19322</v>
      </c>
      <c r="V320" s="61">
        <f>QLD!$AL$24</f>
        <v>7548</v>
      </c>
      <c r="W320" s="35">
        <f>QLD!$AM$24</f>
        <v>12277</v>
      </c>
      <c r="X320" s="61">
        <f>SA!$AL$24</f>
        <v>4178</v>
      </c>
      <c r="Y320" s="35">
        <f>SA!$AM$24</f>
        <v>7081</v>
      </c>
      <c r="Z320" s="61">
        <f>WA!$AL$24</f>
        <v>4015</v>
      </c>
      <c r="AA320" s="35">
        <f>WA!$AM$24</f>
        <v>6340</v>
      </c>
      <c r="AB320" s="61">
        <f>TAS!$AL$24</f>
        <v>996</v>
      </c>
      <c r="AC320" s="35">
        <f>TAS!$AM$24</f>
        <v>1793</v>
      </c>
      <c r="AD320" s="61">
        <f>NT!$AL$24</f>
        <v>67</v>
      </c>
      <c r="AE320" s="35">
        <f>NT!$AM$24</f>
        <v>79</v>
      </c>
      <c r="AG320" s="54" t="s">
        <v>30</v>
      </c>
      <c r="AH320" s="61">
        <f>Australia!$AL$24</f>
        <v>43328</v>
      </c>
      <c r="AI320" s="35">
        <f>Australia!$AM$24</f>
        <v>69792</v>
      </c>
      <c r="AJ320" s="61">
        <f>ACT!$AL$24</f>
        <v>605</v>
      </c>
      <c r="AK320" s="35">
        <f>ACT!$AM$24</f>
        <v>937</v>
      </c>
      <c r="AL320" s="61">
        <f>NSW!$AL$24</f>
        <v>14100</v>
      </c>
      <c r="AM320" s="35">
        <f>NSW!$AM$24</f>
        <v>21963</v>
      </c>
      <c r="AN320" s="61">
        <f>VIC!$AL$24</f>
        <v>11819</v>
      </c>
      <c r="AO320" s="35">
        <f>VIC!$AM$24</f>
        <v>19322</v>
      </c>
      <c r="AP320" s="61">
        <f>QLD!$AL$24</f>
        <v>7548</v>
      </c>
      <c r="AQ320" s="35">
        <f>QLD!$AM$24</f>
        <v>12277</v>
      </c>
      <c r="AR320" s="61">
        <f>SA!$AL$24</f>
        <v>4178</v>
      </c>
      <c r="AS320" s="35">
        <f>SA!$AM$24</f>
        <v>7081</v>
      </c>
      <c r="AT320" s="61">
        <f>WA!$AL$24</f>
        <v>4015</v>
      </c>
      <c r="AU320" s="35">
        <f>WA!$AM$24</f>
        <v>6340</v>
      </c>
      <c r="AV320" s="61">
        <f>TAS!$AL$24</f>
        <v>996</v>
      </c>
      <c r="AW320" s="35">
        <f>TAS!$AM$24</f>
        <v>1793</v>
      </c>
      <c r="AX320" s="61">
        <f>NT!$AL$24</f>
        <v>67</v>
      </c>
      <c r="AY320" s="35">
        <f>NT!$AM$24</f>
        <v>79</v>
      </c>
    </row>
    <row r="321" spans="13:51">
      <c r="M321" s="54" t="s">
        <v>22</v>
      </c>
      <c r="N321" s="61">
        <f>Australia!$AL$25</f>
        <v>10028</v>
      </c>
      <c r="O321" s="35">
        <f>Australia!$AM$25</f>
        <v>28092</v>
      </c>
      <c r="P321" s="61">
        <f>ACT!$AL$25</f>
        <v>114</v>
      </c>
      <c r="Q321" s="35">
        <f>ACT!$AM$25</f>
        <v>350</v>
      </c>
      <c r="R321" s="61">
        <f>NSW!$AL$25</f>
        <v>3265</v>
      </c>
      <c r="S321" s="35">
        <f>NSW!$AM$25</f>
        <v>8667</v>
      </c>
      <c r="T321" s="61">
        <f>VIC!$AL$25</f>
        <v>2840</v>
      </c>
      <c r="U321" s="35">
        <f>VIC!$AM$25</f>
        <v>7863</v>
      </c>
      <c r="V321" s="61">
        <f>QLD!$AL$25</f>
        <v>1614</v>
      </c>
      <c r="W321" s="35">
        <f>QLD!$AM$25</f>
        <v>4972</v>
      </c>
      <c r="X321" s="61">
        <f>SA!$AL$25</f>
        <v>1035</v>
      </c>
      <c r="Y321" s="35">
        <f>SA!$AM$25</f>
        <v>2962</v>
      </c>
      <c r="Z321" s="61">
        <f>WA!$AL$25</f>
        <v>952</v>
      </c>
      <c r="AA321" s="35">
        <f>WA!$AM$25</f>
        <v>2587</v>
      </c>
      <c r="AB321" s="61">
        <f>TAS!$AL$25</f>
        <v>197</v>
      </c>
      <c r="AC321" s="35">
        <f>TAS!$AM$25</f>
        <v>663</v>
      </c>
      <c r="AD321" s="61">
        <f>NT!$AL$25</f>
        <v>11</v>
      </c>
      <c r="AE321" s="35">
        <f>NT!$AM$25</f>
        <v>28</v>
      </c>
      <c r="AG321" s="54" t="s">
        <v>22</v>
      </c>
      <c r="AH321" s="61">
        <f>Australia!$AL$25</f>
        <v>10028</v>
      </c>
      <c r="AI321" s="35">
        <f>Australia!$AM$25</f>
        <v>28092</v>
      </c>
      <c r="AJ321" s="61">
        <f>ACT!$AL$25</f>
        <v>114</v>
      </c>
      <c r="AK321" s="35">
        <f>ACT!$AM$25</f>
        <v>350</v>
      </c>
      <c r="AL321" s="61">
        <f>NSW!$AL$25</f>
        <v>3265</v>
      </c>
      <c r="AM321" s="35">
        <f>NSW!$AM$25</f>
        <v>8667</v>
      </c>
      <c r="AN321" s="61">
        <f>VIC!$AL$25</f>
        <v>2840</v>
      </c>
      <c r="AO321" s="35">
        <f>VIC!$AM$25</f>
        <v>7863</v>
      </c>
      <c r="AP321" s="61">
        <f>QLD!$AL$25</f>
        <v>1614</v>
      </c>
      <c r="AQ321" s="35">
        <f>QLD!$AM$25</f>
        <v>4972</v>
      </c>
      <c r="AR321" s="61">
        <f>SA!$AL$25</f>
        <v>1035</v>
      </c>
      <c r="AS321" s="35">
        <f>SA!$AM$25</f>
        <v>2962</v>
      </c>
      <c r="AT321" s="61">
        <f>WA!$AL$25</f>
        <v>952</v>
      </c>
      <c r="AU321" s="35">
        <f>WA!$AM$25</f>
        <v>2587</v>
      </c>
      <c r="AV321" s="61">
        <f>TAS!$AL$25</f>
        <v>197</v>
      </c>
      <c r="AW321" s="35">
        <f>TAS!$AM$25</f>
        <v>663</v>
      </c>
      <c r="AX321" s="61">
        <f>NT!$AL$25</f>
        <v>11</v>
      </c>
      <c r="AY321" s="35">
        <f>NT!$AM$25</f>
        <v>28</v>
      </c>
    </row>
    <row r="322" spans="13:51">
      <c r="M322" s="55" t="s">
        <v>23</v>
      </c>
      <c r="N322" s="62">
        <f>Australia!$AL$26</f>
        <v>2064</v>
      </c>
      <c r="O322" s="56">
        <f>Australia!$AM$26</f>
        <v>7947</v>
      </c>
      <c r="P322" s="62">
        <f>ACT!$AL$26</f>
        <v>22</v>
      </c>
      <c r="Q322" s="56">
        <f>ACT!$AM$26</f>
        <v>100</v>
      </c>
      <c r="R322" s="62">
        <f>NSW!$AL$26</f>
        <v>645</v>
      </c>
      <c r="S322" s="56">
        <f>NSW!$AM$26</f>
        <v>2400</v>
      </c>
      <c r="T322" s="62">
        <f>VIC!$AL$26</f>
        <v>598</v>
      </c>
      <c r="U322" s="56">
        <f>VIC!$AM$26</f>
        <v>2281</v>
      </c>
      <c r="V322" s="62">
        <f>QLD!$AL$26</f>
        <v>355</v>
      </c>
      <c r="W322" s="56">
        <f>QLD!$AM$26</f>
        <v>1487</v>
      </c>
      <c r="X322" s="62">
        <f>SA!$AL$26</f>
        <v>209</v>
      </c>
      <c r="Y322" s="56">
        <f>SA!$AM$26</f>
        <v>821</v>
      </c>
      <c r="Z322" s="62">
        <f>WA!$AL$26</f>
        <v>191</v>
      </c>
      <c r="AA322" s="56">
        <f>WA!$AM$26</f>
        <v>666</v>
      </c>
      <c r="AB322" s="62">
        <f>TAS!$AL$26</f>
        <v>43</v>
      </c>
      <c r="AC322" s="56">
        <f>TAS!$AM$26</f>
        <v>187</v>
      </c>
      <c r="AD322" s="62">
        <f>NT!$AL$26</f>
        <v>1</v>
      </c>
      <c r="AE322" s="56">
        <f>NT!$AM$26</f>
        <v>5</v>
      </c>
      <c r="AG322" s="55" t="s">
        <v>23</v>
      </c>
      <c r="AH322" s="62">
        <f>Australia!$AL$26</f>
        <v>2064</v>
      </c>
      <c r="AI322" s="56">
        <f>Australia!$AM$26</f>
        <v>7947</v>
      </c>
      <c r="AJ322" s="62">
        <f>ACT!$AL$26</f>
        <v>22</v>
      </c>
      <c r="AK322" s="56">
        <f>ACT!$AM$26</f>
        <v>100</v>
      </c>
      <c r="AL322" s="62">
        <f>NSW!$AL$26</f>
        <v>645</v>
      </c>
      <c r="AM322" s="56">
        <f>NSW!$AM$26</f>
        <v>2400</v>
      </c>
      <c r="AN322" s="62">
        <f>VIC!$AL$26</f>
        <v>598</v>
      </c>
      <c r="AO322" s="56">
        <f>VIC!$AM$26</f>
        <v>2281</v>
      </c>
      <c r="AP322" s="62">
        <f>QLD!$AL$26</f>
        <v>355</v>
      </c>
      <c r="AQ322" s="56">
        <f>QLD!$AM$26</f>
        <v>1487</v>
      </c>
      <c r="AR322" s="62">
        <f>SA!$AL$26</f>
        <v>209</v>
      </c>
      <c r="AS322" s="56">
        <f>SA!$AM$26</f>
        <v>821</v>
      </c>
      <c r="AT322" s="62">
        <f>WA!$AL$26</f>
        <v>191</v>
      </c>
      <c r="AU322" s="56">
        <f>WA!$AM$26</f>
        <v>666</v>
      </c>
      <c r="AV322" s="62">
        <f>TAS!$AL$26</f>
        <v>43</v>
      </c>
      <c r="AW322" s="56">
        <f>TAS!$AM$26</f>
        <v>187</v>
      </c>
      <c r="AX322" s="62">
        <f>NT!$AL$26</f>
        <v>1</v>
      </c>
      <c r="AY322" s="56">
        <f>NT!$AM$26</f>
        <v>5</v>
      </c>
    </row>
    <row r="323" spans="13:51">
      <c r="M323" s="47">
        <v>40147</v>
      </c>
      <c r="N323" s="47"/>
      <c r="O323" s="47"/>
      <c r="P323" s="47"/>
      <c r="Q323" s="10"/>
      <c r="R323" s="10"/>
      <c r="S323" s="10"/>
      <c r="T323" s="10"/>
      <c r="U323" s="10"/>
      <c r="V323" s="10"/>
      <c r="W323" s="10"/>
      <c r="X323" s="47">
        <f>M323</f>
        <v>40147</v>
      </c>
      <c r="Y323" s="10"/>
      <c r="Z323" s="10"/>
      <c r="AA323" s="10"/>
      <c r="AB323" s="10"/>
      <c r="AC323" s="10"/>
      <c r="AD323" s="10"/>
      <c r="AE323" s="10"/>
      <c r="AG323" s="47">
        <v>40147</v>
      </c>
      <c r="AH323" s="47"/>
      <c r="AI323" s="47"/>
      <c r="AJ323" s="47"/>
      <c r="AK323" s="10"/>
      <c r="AL323" s="10"/>
      <c r="AM323" s="10"/>
      <c r="AN323" s="10"/>
      <c r="AO323" s="10"/>
      <c r="AP323" s="10"/>
      <c r="AQ323" s="10"/>
      <c r="AR323" s="47">
        <f>AG323</f>
        <v>40147</v>
      </c>
      <c r="AS323" s="10"/>
      <c r="AT323" s="10"/>
      <c r="AU323" s="10"/>
      <c r="AV323" s="10"/>
      <c r="AW323" s="10"/>
      <c r="AX323" s="10"/>
      <c r="AY323" s="10"/>
    </row>
    <row r="324" spans="13:51" ht="12.75" customHeight="1">
      <c r="M324" s="344" t="s">
        <v>0</v>
      </c>
      <c r="N324" s="346" t="s">
        <v>40</v>
      </c>
      <c r="O324" s="347"/>
      <c r="P324" s="346" t="s">
        <v>3</v>
      </c>
      <c r="Q324" s="347"/>
      <c r="R324" s="346" t="s">
        <v>31</v>
      </c>
      <c r="S324" s="347"/>
      <c r="T324" s="346" t="s">
        <v>32</v>
      </c>
      <c r="U324" s="347"/>
      <c r="V324" s="346" t="s">
        <v>33</v>
      </c>
      <c r="W324" s="347"/>
      <c r="X324" s="346" t="s">
        <v>34</v>
      </c>
      <c r="Y324" s="347"/>
      <c r="Z324" s="346" t="s">
        <v>35</v>
      </c>
      <c r="AA324" s="347"/>
      <c r="AB324" s="346" t="s">
        <v>36</v>
      </c>
      <c r="AC324" s="347"/>
      <c r="AD324" s="346" t="s">
        <v>37</v>
      </c>
      <c r="AE324" s="347"/>
      <c r="AG324" s="344" t="s">
        <v>0</v>
      </c>
      <c r="AH324" s="346" t="s">
        <v>40</v>
      </c>
      <c r="AI324" s="347"/>
      <c r="AJ324" s="346" t="s">
        <v>3</v>
      </c>
      <c r="AK324" s="347"/>
      <c r="AL324" s="346" t="s">
        <v>31</v>
      </c>
      <c r="AM324" s="347"/>
      <c r="AN324" s="346" t="s">
        <v>32</v>
      </c>
      <c r="AO324" s="347"/>
      <c r="AP324" s="346" t="s">
        <v>33</v>
      </c>
      <c r="AQ324" s="347"/>
      <c r="AR324" s="346" t="s">
        <v>34</v>
      </c>
      <c r="AS324" s="347"/>
      <c r="AT324" s="346" t="s">
        <v>35</v>
      </c>
      <c r="AU324" s="347"/>
      <c r="AV324" s="346" t="s">
        <v>36</v>
      </c>
      <c r="AW324" s="347"/>
      <c r="AX324" s="346" t="s">
        <v>37</v>
      </c>
      <c r="AY324" s="347"/>
    </row>
    <row r="325" spans="13:51">
      <c r="M325" s="345"/>
      <c r="N325" s="58" t="s">
        <v>26</v>
      </c>
      <c r="O325" s="59" t="s">
        <v>27</v>
      </c>
      <c r="P325" s="58" t="s">
        <v>26</v>
      </c>
      <c r="Q325" s="59" t="s">
        <v>27</v>
      </c>
      <c r="R325" s="58" t="s">
        <v>26</v>
      </c>
      <c r="S325" s="59" t="s">
        <v>27</v>
      </c>
      <c r="T325" s="58" t="s">
        <v>26</v>
      </c>
      <c r="U325" s="59" t="s">
        <v>27</v>
      </c>
      <c r="V325" s="58" t="s">
        <v>26</v>
      </c>
      <c r="W325" s="59" t="s">
        <v>27</v>
      </c>
      <c r="X325" s="58" t="s">
        <v>26</v>
      </c>
      <c r="Y325" s="59" t="s">
        <v>27</v>
      </c>
      <c r="Z325" s="58" t="s">
        <v>26</v>
      </c>
      <c r="AA325" s="59" t="s">
        <v>27</v>
      </c>
      <c r="AB325" s="58" t="s">
        <v>26</v>
      </c>
      <c r="AC325" s="59" t="s">
        <v>27</v>
      </c>
      <c r="AD325" s="58" t="s">
        <v>26</v>
      </c>
      <c r="AE325" s="59" t="s">
        <v>27</v>
      </c>
      <c r="AG325" s="345"/>
      <c r="AH325" s="58" t="s">
        <v>26</v>
      </c>
      <c r="AI325" s="59" t="s">
        <v>27</v>
      </c>
      <c r="AJ325" s="58" t="s">
        <v>26</v>
      </c>
      <c r="AK325" s="59" t="s">
        <v>27</v>
      </c>
      <c r="AL325" s="58" t="s">
        <v>26</v>
      </c>
      <c r="AM325" s="59" t="s">
        <v>27</v>
      </c>
      <c r="AN325" s="58" t="s">
        <v>26</v>
      </c>
      <c r="AO325" s="59" t="s">
        <v>27</v>
      </c>
      <c r="AP325" s="58" t="s">
        <v>26</v>
      </c>
      <c r="AQ325" s="59" t="s">
        <v>27</v>
      </c>
      <c r="AR325" s="58" t="s">
        <v>26</v>
      </c>
      <c r="AS325" s="59" t="s">
        <v>27</v>
      </c>
      <c r="AT325" s="58" t="s">
        <v>26</v>
      </c>
      <c r="AU325" s="59" t="s">
        <v>27</v>
      </c>
      <c r="AV325" s="58" t="s">
        <v>26</v>
      </c>
      <c r="AW325" s="59" t="s">
        <v>27</v>
      </c>
      <c r="AX325" s="58" t="s">
        <v>26</v>
      </c>
      <c r="AY325" s="59" t="s">
        <v>27</v>
      </c>
    </row>
    <row r="326" spans="13:51">
      <c r="M326" s="54" t="s">
        <v>6</v>
      </c>
      <c r="N326" s="61">
        <f>Australia!$AO$7</f>
        <v>325818</v>
      </c>
      <c r="O326" s="35">
        <f>Australia!$AP$7</f>
        <v>306361</v>
      </c>
      <c r="P326" s="61">
        <f>ACT!$AO$7</f>
        <v>7312</v>
      </c>
      <c r="Q326" s="35">
        <f>ACT!$AP$7</f>
        <v>6810</v>
      </c>
      <c r="R326" s="61">
        <f>NSW!$AO$7</f>
        <v>108475</v>
      </c>
      <c r="S326" s="35">
        <f>NSW!$AP$7</f>
        <v>101390</v>
      </c>
      <c r="T326" s="61">
        <f>VIC!$AO$7</f>
        <v>75050</v>
      </c>
      <c r="U326" s="35">
        <f>VIC!$AP$7</f>
        <v>71037</v>
      </c>
      <c r="V326" s="61">
        <f>QLD!$AO$7</f>
        <v>63409</v>
      </c>
      <c r="W326" s="35">
        <f>QLD!$AP$7</f>
        <v>59665</v>
      </c>
      <c r="X326" s="61">
        <f>SA!$AO$7</f>
        <v>19704</v>
      </c>
      <c r="Y326" s="35">
        <f>SA!$AP$7</f>
        <v>18490</v>
      </c>
      <c r="Z326" s="61">
        <f>WA!$AO$7</f>
        <v>43161</v>
      </c>
      <c r="AA326" s="35">
        <f>WA!$AP$7</f>
        <v>40725</v>
      </c>
      <c r="AB326" s="61">
        <f>TAS!$AO$7</f>
        <v>5337</v>
      </c>
      <c r="AC326" s="35">
        <f>TAS!$AP$7</f>
        <v>4982</v>
      </c>
      <c r="AD326" s="61">
        <f>NT!$AO$7</f>
        <v>3370</v>
      </c>
      <c r="AE326" s="35">
        <f>NT!$AP$7</f>
        <v>3262</v>
      </c>
      <c r="AG326" s="54" t="s">
        <v>6</v>
      </c>
      <c r="AH326" s="61">
        <f>Australia!$AO$7</f>
        <v>325818</v>
      </c>
      <c r="AI326" s="35">
        <f>Australia!$AP$7</f>
        <v>306361</v>
      </c>
      <c r="AJ326" s="61">
        <f>ACT!$AO$7</f>
        <v>7312</v>
      </c>
      <c r="AK326" s="35">
        <f>ACT!$AP$7</f>
        <v>6810</v>
      </c>
      <c r="AL326" s="61">
        <f>NSW!$AO$7</f>
        <v>108475</v>
      </c>
      <c r="AM326" s="35">
        <f>NSW!$AP$7</f>
        <v>101390</v>
      </c>
      <c r="AN326" s="61">
        <f>VIC!$AO$7</f>
        <v>75050</v>
      </c>
      <c r="AO326" s="35">
        <f>VIC!$AP$7</f>
        <v>71037</v>
      </c>
      <c r="AP326" s="61">
        <f>QLD!$AO$7</f>
        <v>63409</v>
      </c>
      <c r="AQ326" s="35">
        <f>QLD!$AP$7</f>
        <v>59665</v>
      </c>
      <c r="AR326" s="61">
        <f>SA!$AO$7</f>
        <v>19704</v>
      </c>
      <c r="AS326" s="35">
        <f>SA!$AP$7</f>
        <v>18490</v>
      </c>
      <c r="AT326" s="61">
        <f>WA!$AO$7</f>
        <v>43161</v>
      </c>
      <c r="AU326" s="35">
        <f>WA!$AP$7</f>
        <v>40725</v>
      </c>
      <c r="AV326" s="61">
        <f>TAS!$AO$7</f>
        <v>5337</v>
      </c>
      <c r="AW326" s="35">
        <f>TAS!$AP$7</f>
        <v>4982</v>
      </c>
      <c r="AX326" s="61">
        <f>NT!$AO$7</f>
        <v>3370</v>
      </c>
      <c r="AY326" s="35">
        <f>NT!$AP$7</f>
        <v>3262</v>
      </c>
    </row>
    <row r="327" spans="13:51">
      <c r="M327" s="54" t="s">
        <v>7</v>
      </c>
      <c r="N327" s="61">
        <f>Australia!$AO$8</f>
        <v>349143</v>
      </c>
      <c r="O327" s="35">
        <f>Australia!$AP$8</f>
        <v>329953</v>
      </c>
      <c r="P327" s="61">
        <f>ACT!$AO$8</f>
        <v>7335</v>
      </c>
      <c r="Q327" s="35">
        <f>ACT!$AP$8</f>
        <v>6922</v>
      </c>
      <c r="R327" s="61">
        <f>NSW!$AO$8</f>
        <v>115567</v>
      </c>
      <c r="S327" s="35">
        <f>NSW!$AP$8</f>
        <v>108783</v>
      </c>
      <c r="T327" s="61">
        <f>VIC!$AO$8</f>
        <v>79669</v>
      </c>
      <c r="U327" s="35">
        <f>VIC!$AP$8</f>
        <v>75466</v>
      </c>
      <c r="V327" s="61">
        <f>QLD!$AO$8</f>
        <v>70758</v>
      </c>
      <c r="W327" s="35">
        <f>QLD!$AP$8</f>
        <v>66603</v>
      </c>
      <c r="X327" s="61">
        <f>SA!$AO$8</f>
        <v>21248</v>
      </c>
      <c r="Y327" s="35">
        <f>SA!$AP$8</f>
        <v>20518</v>
      </c>
      <c r="Z327" s="61">
        <f>WA!$AO$8</f>
        <v>45024</v>
      </c>
      <c r="AA327" s="35">
        <f>WA!$AP$8</f>
        <v>42617</v>
      </c>
      <c r="AB327" s="61">
        <f>TAS!$AO$8</f>
        <v>6174</v>
      </c>
      <c r="AC327" s="35">
        <f>TAS!$AP$8</f>
        <v>5872</v>
      </c>
      <c r="AD327" s="61">
        <f>NT!$AO$8</f>
        <v>3368</v>
      </c>
      <c r="AE327" s="35">
        <f>NT!$AP$8</f>
        <v>3172</v>
      </c>
      <c r="AG327" s="54" t="s">
        <v>7</v>
      </c>
      <c r="AH327" s="61">
        <f>Australia!$AO$8</f>
        <v>349143</v>
      </c>
      <c r="AI327" s="35">
        <f>Australia!$AP$8</f>
        <v>329953</v>
      </c>
      <c r="AJ327" s="61">
        <f>ACT!$AO$8</f>
        <v>7335</v>
      </c>
      <c r="AK327" s="35">
        <f>ACT!$AP$8</f>
        <v>6922</v>
      </c>
      <c r="AL327" s="61">
        <f>NSW!$AO$8</f>
        <v>115567</v>
      </c>
      <c r="AM327" s="35">
        <f>NSW!$AP$8</f>
        <v>108783</v>
      </c>
      <c r="AN327" s="61">
        <f>VIC!$AO$8</f>
        <v>79669</v>
      </c>
      <c r="AO327" s="35">
        <f>VIC!$AP$8</f>
        <v>75466</v>
      </c>
      <c r="AP327" s="61">
        <f>QLD!$AO$8</f>
        <v>70758</v>
      </c>
      <c r="AQ327" s="35">
        <f>QLD!$AP$8</f>
        <v>66603</v>
      </c>
      <c r="AR327" s="61">
        <f>SA!$AO$8</f>
        <v>21248</v>
      </c>
      <c r="AS327" s="35">
        <f>SA!$AP$8</f>
        <v>20518</v>
      </c>
      <c r="AT327" s="61">
        <f>WA!$AO$8</f>
        <v>45024</v>
      </c>
      <c r="AU327" s="35">
        <f>WA!$AP$8</f>
        <v>42617</v>
      </c>
      <c r="AV327" s="61">
        <f>TAS!$AO$8</f>
        <v>6174</v>
      </c>
      <c r="AW327" s="35">
        <f>TAS!$AP$8</f>
        <v>5872</v>
      </c>
      <c r="AX327" s="61">
        <f>NT!$AO$8</f>
        <v>3368</v>
      </c>
      <c r="AY327" s="35">
        <f>NT!$AP$8</f>
        <v>3172</v>
      </c>
    </row>
    <row r="328" spans="13:51">
      <c r="M328" s="54" t="s">
        <v>8</v>
      </c>
      <c r="N328" s="61">
        <f>Australia!$AO$9</f>
        <v>331412</v>
      </c>
      <c r="O328" s="35">
        <f>Australia!$AP$9</f>
        <v>312831</v>
      </c>
      <c r="P328" s="61">
        <f>ACT!$AO$9</f>
        <v>6543</v>
      </c>
      <c r="Q328" s="35">
        <f>ACT!$AP$9</f>
        <v>6335</v>
      </c>
      <c r="R328" s="61">
        <f>NSW!$AO$9</f>
        <v>109219</v>
      </c>
      <c r="S328" s="35">
        <f>NSW!$AP$9</f>
        <v>102529</v>
      </c>
      <c r="T328" s="61">
        <f>VIC!$AO$9</f>
        <v>74744</v>
      </c>
      <c r="U328" s="35">
        <f>VIC!$AP$9</f>
        <v>70962</v>
      </c>
      <c r="V328" s="61">
        <f>QLD!$AO$9</f>
        <v>68359</v>
      </c>
      <c r="W328" s="35">
        <f>QLD!$AP$9</f>
        <v>64346</v>
      </c>
      <c r="X328" s="61">
        <f>SA!$AO$9</f>
        <v>20984</v>
      </c>
      <c r="Y328" s="35">
        <f>SA!$AP$9</f>
        <v>19655</v>
      </c>
      <c r="Z328" s="61">
        <f>WA!$AO$9</f>
        <v>42089</v>
      </c>
      <c r="AA328" s="35">
        <f>WA!$AP$9</f>
        <v>39894</v>
      </c>
      <c r="AB328" s="61">
        <f>TAS!$AO$9</f>
        <v>6340</v>
      </c>
      <c r="AC328" s="35">
        <f>TAS!$AP$9</f>
        <v>5991</v>
      </c>
      <c r="AD328" s="61">
        <f>NT!$AO$9</f>
        <v>3134</v>
      </c>
      <c r="AE328" s="35">
        <f>NT!$AP$9</f>
        <v>3119</v>
      </c>
      <c r="AG328" s="54" t="s">
        <v>8</v>
      </c>
      <c r="AH328" s="61">
        <f>Australia!$AO$9</f>
        <v>331412</v>
      </c>
      <c r="AI328" s="35">
        <f>Australia!$AP$9</f>
        <v>312831</v>
      </c>
      <c r="AJ328" s="61">
        <f>ACT!$AO$9</f>
        <v>6543</v>
      </c>
      <c r="AK328" s="35">
        <f>ACT!$AP$9</f>
        <v>6335</v>
      </c>
      <c r="AL328" s="61">
        <f>NSW!$AO$9</f>
        <v>109219</v>
      </c>
      <c r="AM328" s="35">
        <f>NSW!$AP$9</f>
        <v>102529</v>
      </c>
      <c r="AN328" s="61">
        <f>VIC!$AO$9</f>
        <v>74744</v>
      </c>
      <c r="AO328" s="35">
        <f>VIC!$AP$9</f>
        <v>70962</v>
      </c>
      <c r="AP328" s="61">
        <f>QLD!$AO$9</f>
        <v>68359</v>
      </c>
      <c r="AQ328" s="35">
        <f>QLD!$AP$9</f>
        <v>64346</v>
      </c>
      <c r="AR328" s="61">
        <f>SA!$AO$9</f>
        <v>20984</v>
      </c>
      <c r="AS328" s="35">
        <f>SA!$AP$9</f>
        <v>19655</v>
      </c>
      <c r="AT328" s="61">
        <f>WA!$AO$9</f>
        <v>42089</v>
      </c>
      <c r="AU328" s="35">
        <f>WA!$AP$9</f>
        <v>39894</v>
      </c>
      <c r="AV328" s="61">
        <f>TAS!$AO$9</f>
        <v>6340</v>
      </c>
      <c r="AW328" s="35">
        <f>TAS!$AP$9</f>
        <v>5991</v>
      </c>
      <c r="AX328" s="61">
        <f>NT!$AO$9</f>
        <v>3134</v>
      </c>
      <c r="AY328" s="35">
        <f>NT!$AP$9</f>
        <v>3119</v>
      </c>
    </row>
    <row r="329" spans="13:51" ht="12.75" customHeight="1">
      <c r="M329" s="54" t="s">
        <v>9</v>
      </c>
      <c r="N329" s="61">
        <f>Australia!$AO$10</f>
        <v>337072</v>
      </c>
      <c r="O329" s="35">
        <f>Australia!$AP$10</f>
        <v>321135</v>
      </c>
      <c r="P329" s="61">
        <f>ACT!$AO$10</f>
        <v>6830</v>
      </c>
      <c r="Q329" s="35">
        <f>ACT!$AP$10</f>
        <v>6600</v>
      </c>
      <c r="R329" s="61">
        <f>NSW!$AO$10</f>
        <v>108424</v>
      </c>
      <c r="S329" s="35">
        <f>NSW!$AP$10</f>
        <v>103188</v>
      </c>
      <c r="T329" s="61">
        <f>VIC!$AO$10</f>
        <v>77301</v>
      </c>
      <c r="U329" s="35">
        <f>VIC!$AP$10</f>
        <v>73131</v>
      </c>
      <c r="V329" s="61">
        <f>QLD!$AO$10</f>
        <v>68239</v>
      </c>
      <c r="W329" s="35">
        <f>QLD!$AP$10</f>
        <v>65532</v>
      </c>
      <c r="X329" s="61">
        <f>SA!$AO$10</f>
        <v>22556</v>
      </c>
      <c r="Y329" s="35">
        <f>SA!$AP$10</f>
        <v>21618</v>
      </c>
      <c r="Z329" s="61">
        <f>WA!$AO$10</f>
        <v>43271</v>
      </c>
      <c r="AA329" s="35">
        <f>WA!$AP$10</f>
        <v>41324</v>
      </c>
      <c r="AB329" s="61">
        <f>TAS!$AO$10</f>
        <v>7154</v>
      </c>
      <c r="AC329" s="35">
        <f>TAS!$AP$10</f>
        <v>6728</v>
      </c>
      <c r="AD329" s="61">
        <f>NT!$AO$10</f>
        <v>3297</v>
      </c>
      <c r="AE329" s="35">
        <f>NT!$AP$10</f>
        <v>3014</v>
      </c>
      <c r="AG329" s="54" t="s">
        <v>9</v>
      </c>
      <c r="AH329" s="61">
        <f>Australia!$AO$10</f>
        <v>337072</v>
      </c>
      <c r="AI329" s="35">
        <f>Australia!$AP$10</f>
        <v>321135</v>
      </c>
      <c r="AJ329" s="61">
        <f>ACT!$AO$10</f>
        <v>6830</v>
      </c>
      <c r="AK329" s="35">
        <f>ACT!$AP$10</f>
        <v>6600</v>
      </c>
      <c r="AL329" s="61">
        <f>NSW!$AO$10</f>
        <v>108424</v>
      </c>
      <c r="AM329" s="35">
        <f>NSW!$AP$10</f>
        <v>103188</v>
      </c>
      <c r="AN329" s="61">
        <f>VIC!$AO$10</f>
        <v>77301</v>
      </c>
      <c r="AO329" s="35">
        <f>VIC!$AP$10</f>
        <v>73131</v>
      </c>
      <c r="AP329" s="61">
        <f>QLD!$AO$10</f>
        <v>68239</v>
      </c>
      <c r="AQ329" s="35">
        <f>QLD!$AP$10</f>
        <v>65532</v>
      </c>
      <c r="AR329" s="61">
        <f>SA!$AO$10</f>
        <v>22556</v>
      </c>
      <c r="AS329" s="35">
        <f>SA!$AP$10</f>
        <v>21618</v>
      </c>
      <c r="AT329" s="61">
        <f>WA!$AO$10</f>
        <v>43271</v>
      </c>
      <c r="AU329" s="35">
        <f>WA!$AP$10</f>
        <v>41324</v>
      </c>
      <c r="AV329" s="61">
        <f>TAS!$AO$10</f>
        <v>7154</v>
      </c>
      <c r="AW329" s="35">
        <f>TAS!$AP$10</f>
        <v>6728</v>
      </c>
      <c r="AX329" s="61">
        <f>NT!$AO$10</f>
        <v>3297</v>
      </c>
      <c r="AY329" s="35">
        <f>NT!$AP$10</f>
        <v>3014</v>
      </c>
    </row>
    <row r="330" spans="13:51">
      <c r="M330" s="54" t="s">
        <v>10</v>
      </c>
      <c r="N330" s="61">
        <f>Australia!$AO$11</f>
        <v>282721</v>
      </c>
      <c r="O330" s="35">
        <f>Australia!$AP$11</f>
        <v>290033</v>
      </c>
      <c r="P330" s="61">
        <f>ACT!$AO$11</f>
        <v>5669</v>
      </c>
      <c r="Q330" s="35">
        <f>ACT!$AP$11</f>
        <v>6011</v>
      </c>
      <c r="R330" s="61">
        <f>NSW!$AO$11</f>
        <v>90260</v>
      </c>
      <c r="S330" s="35">
        <f>NSW!$AP$11</f>
        <v>92243</v>
      </c>
      <c r="T330" s="61">
        <f>VIC!$AO$11</f>
        <v>66354</v>
      </c>
      <c r="U330" s="35">
        <f>VIC!$AP$11</f>
        <v>67294</v>
      </c>
      <c r="V330" s="61">
        <f>QLD!$AO$11</f>
        <v>53233</v>
      </c>
      <c r="W330" s="35">
        <f>QLD!$AP$11</f>
        <v>55891</v>
      </c>
      <c r="X330" s="61">
        <f>SA!$AO$11</f>
        <v>21150</v>
      </c>
      <c r="Y330" s="35">
        <f>SA!$AP$11</f>
        <v>21043</v>
      </c>
      <c r="Z330" s="61">
        <f>WA!$AO$11</f>
        <v>37375</v>
      </c>
      <c r="AA330" s="35">
        <f>WA!$AP$11</f>
        <v>38401</v>
      </c>
      <c r="AB330" s="61">
        <f>TAS!$AO$11</f>
        <v>6156</v>
      </c>
      <c r="AC330" s="35">
        <f>TAS!$AP$11</f>
        <v>6295</v>
      </c>
      <c r="AD330" s="61">
        <f>NT!$AO$11</f>
        <v>2524</v>
      </c>
      <c r="AE330" s="35">
        <f>NT!$AP$11</f>
        <v>2855</v>
      </c>
      <c r="AG330" s="54" t="s">
        <v>10</v>
      </c>
      <c r="AH330" s="61">
        <f>Australia!$AO$11</f>
        <v>282721</v>
      </c>
      <c r="AI330" s="35">
        <f>Australia!$AP$11</f>
        <v>290033</v>
      </c>
      <c r="AJ330" s="61">
        <f>ACT!$AO$11</f>
        <v>5669</v>
      </c>
      <c r="AK330" s="35">
        <f>ACT!$AP$11</f>
        <v>6011</v>
      </c>
      <c r="AL330" s="61">
        <f>NSW!$AO$11</f>
        <v>90260</v>
      </c>
      <c r="AM330" s="35">
        <f>NSW!$AP$11</f>
        <v>92243</v>
      </c>
      <c r="AN330" s="61">
        <f>VIC!$AO$11</f>
        <v>66354</v>
      </c>
      <c r="AO330" s="35">
        <f>VIC!$AP$11</f>
        <v>67294</v>
      </c>
      <c r="AP330" s="61">
        <f>QLD!$AO$11</f>
        <v>53233</v>
      </c>
      <c r="AQ330" s="35">
        <f>QLD!$AP$11</f>
        <v>55891</v>
      </c>
      <c r="AR330" s="61">
        <f>SA!$AO$11</f>
        <v>21150</v>
      </c>
      <c r="AS330" s="35">
        <f>SA!$AP$11</f>
        <v>21043</v>
      </c>
      <c r="AT330" s="61">
        <f>WA!$AO$11</f>
        <v>37375</v>
      </c>
      <c r="AU330" s="35">
        <f>WA!$AP$11</f>
        <v>38401</v>
      </c>
      <c r="AV330" s="61">
        <f>TAS!$AO$11</f>
        <v>6156</v>
      </c>
      <c r="AW330" s="35">
        <f>TAS!$AP$11</f>
        <v>6295</v>
      </c>
      <c r="AX330" s="61">
        <f>NT!$AO$11</f>
        <v>2524</v>
      </c>
      <c r="AY330" s="35">
        <f>NT!$AP$11</f>
        <v>2855</v>
      </c>
    </row>
    <row r="331" spans="13:51">
      <c r="M331" s="54" t="s">
        <v>11</v>
      </c>
      <c r="N331" s="61">
        <f>Australia!$AO$12</f>
        <v>253213</v>
      </c>
      <c r="O331" s="35">
        <f>Australia!$AP$12</f>
        <v>298127</v>
      </c>
      <c r="P331" s="61">
        <f>ACT!$AO$12</f>
        <v>5909</v>
      </c>
      <c r="Q331" s="35">
        <f>ACT!$AP$12</f>
        <v>7351</v>
      </c>
      <c r="R331" s="61">
        <f>NSW!$AO$12</f>
        <v>78613</v>
      </c>
      <c r="S331" s="35">
        <f>NSW!$AP$12</f>
        <v>94543</v>
      </c>
      <c r="T331" s="61">
        <f>VIC!$AO$12</f>
        <v>55302</v>
      </c>
      <c r="U331" s="35">
        <f>VIC!$AP$12</f>
        <v>67107</v>
      </c>
      <c r="V331" s="61">
        <f>QLD!$AO$12</f>
        <v>47551</v>
      </c>
      <c r="W331" s="35">
        <f>QLD!$AP$12</f>
        <v>56531</v>
      </c>
      <c r="X331" s="61">
        <f>SA!$AO$12</f>
        <v>17165</v>
      </c>
      <c r="Y331" s="35">
        <f>SA!$AP$12</f>
        <v>19461</v>
      </c>
      <c r="Z331" s="61">
        <f>WA!$AO$12</f>
        <v>41991</v>
      </c>
      <c r="AA331" s="35">
        <f>WA!$AP$12</f>
        <v>44726</v>
      </c>
      <c r="AB331" s="61">
        <f>TAS!$AO$12</f>
        <v>4070</v>
      </c>
      <c r="AC331" s="35">
        <f>TAS!$AP$12</f>
        <v>4915</v>
      </c>
      <c r="AD331" s="61">
        <f>NT!$AO$12</f>
        <v>2612</v>
      </c>
      <c r="AE331" s="35">
        <f>NT!$AP$12</f>
        <v>3493</v>
      </c>
      <c r="AG331" s="54" t="s">
        <v>11</v>
      </c>
      <c r="AH331" s="61">
        <f>Australia!$AO$12</f>
        <v>253213</v>
      </c>
      <c r="AI331" s="35">
        <f>Australia!$AP$12</f>
        <v>298127</v>
      </c>
      <c r="AJ331" s="61">
        <f>ACT!$AO$12</f>
        <v>5909</v>
      </c>
      <c r="AK331" s="35">
        <f>ACT!$AP$12</f>
        <v>7351</v>
      </c>
      <c r="AL331" s="61">
        <f>NSW!$AO$12</f>
        <v>78613</v>
      </c>
      <c r="AM331" s="35">
        <f>NSW!$AP$12</f>
        <v>94543</v>
      </c>
      <c r="AN331" s="61">
        <f>VIC!$AO$12</f>
        <v>55302</v>
      </c>
      <c r="AO331" s="35">
        <f>VIC!$AP$12</f>
        <v>67107</v>
      </c>
      <c r="AP331" s="61">
        <f>QLD!$AO$12</f>
        <v>47551</v>
      </c>
      <c r="AQ331" s="35">
        <f>QLD!$AP$12</f>
        <v>56531</v>
      </c>
      <c r="AR331" s="61">
        <f>SA!$AO$12</f>
        <v>17165</v>
      </c>
      <c r="AS331" s="35">
        <f>SA!$AP$12</f>
        <v>19461</v>
      </c>
      <c r="AT331" s="61">
        <f>WA!$AO$12</f>
        <v>41991</v>
      </c>
      <c r="AU331" s="35">
        <f>WA!$AP$12</f>
        <v>44726</v>
      </c>
      <c r="AV331" s="61">
        <f>TAS!$AO$12</f>
        <v>4070</v>
      </c>
      <c r="AW331" s="35">
        <f>TAS!$AP$12</f>
        <v>4915</v>
      </c>
      <c r="AX331" s="61">
        <f>NT!$AO$12</f>
        <v>2612</v>
      </c>
      <c r="AY331" s="35">
        <f>NT!$AP$12</f>
        <v>3493</v>
      </c>
    </row>
    <row r="332" spans="13:51">
      <c r="M332" s="54" t="s">
        <v>12</v>
      </c>
      <c r="N332" s="61">
        <f>Australia!$AO$13</f>
        <v>358106</v>
      </c>
      <c r="O332" s="35">
        <f>Australia!$AP$13</f>
        <v>403690</v>
      </c>
      <c r="P332" s="61">
        <f>ACT!$AO$13</f>
        <v>8570</v>
      </c>
      <c r="Q332" s="35">
        <f>ACT!$AP$13</f>
        <v>10085</v>
      </c>
      <c r="R332" s="61">
        <f>NSW!$AO$13</f>
        <v>116665</v>
      </c>
      <c r="S332" s="35">
        <f>NSW!$AP$13</f>
        <v>132889</v>
      </c>
      <c r="T332" s="61">
        <f>VIC!$AO$13</f>
        <v>83912</v>
      </c>
      <c r="U332" s="35">
        <f>VIC!$AP$13</f>
        <v>97251</v>
      </c>
      <c r="V332" s="61">
        <f>QLD!$AO$13</f>
        <v>67257</v>
      </c>
      <c r="W332" s="35">
        <f>QLD!$AP$13</f>
        <v>75370</v>
      </c>
      <c r="X332" s="61">
        <f>SA!$AO$13</f>
        <v>21676</v>
      </c>
      <c r="Y332" s="35">
        <f>SA!$AP$13</f>
        <v>24291</v>
      </c>
      <c r="Z332" s="61">
        <f>WA!$AO$13</f>
        <v>51095</v>
      </c>
      <c r="AA332" s="35">
        <f>WA!$AP$13</f>
        <v>53179</v>
      </c>
      <c r="AB332" s="61">
        <f>TAS!$AO$13</f>
        <v>5329</v>
      </c>
      <c r="AC332" s="35">
        <f>TAS!$AP$13</f>
        <v>6213</v>
      </c>
      <c r="AD332" s="61">
        <f>NT!$AO$13</f>
        <v>3602</v>
      </c>
      <c r="AE332" s="35">
        <f>NT!$AP$13</f>
        <v>4412</v>
      </c>
      <c r="AG332" s="54" t="s">
        <v>12</v>
      </c>
      <c r="AH332" s="61">
        <f>Australia!$AO$13</f>
        <v>358106</v>
      </c>
      <c r="AI332" s="35">
        <f>Australia!$AP$13</f>
        <v>403690</v>
      </c>
      <c r="AJ332" s="61">
        <f>ACT!$AO$13</f>
        <v>8570</v>
      </c>
      <c r="AK332" s="35">
        <f>ACT!$AP$13</f>
        <v>10085</v>
      </c>
      <c r="AL332" s="61">
        <f>NSW!$AO$13</f>
        <v>116665</v>
      </c>
      <c r="AM332" s="35">
        <f>NSW!$AP$13</f>
        <v>132889</v>
      </c>
      <c r="AN332" s="61">
        <f>VIC!$AO$13</f>
        <v>83912</v>
      </c>
      <c r="AO332" s="35">
        <f>VIC!$AP$13</f>
        <v>97251</v>
      </c>
      <c r="AP332" s="61">
        <f>QLD!$AO$13</f>
        <v>67257</v>
      </c>
      <c r="AQ332" s="35">
        <f>QLD!$AP$13</f>
        <v>75370</v>
      </c>
      <c r="AR332" s="61">
        <f>SA!$AO$13</f>
        <v>21676</v>
      </c>
      <c r="AS332" s="35">
        <f>SA!$AP$13</f>
        <v>24291</v>
      </c>
      <c r="AT332" s="61">
        <f>WA!$AO$13</f>
        <v>51095</v>
      </c>
      <c r="AU332" s="35">
        <f>WA!$AP$13</f>
        <v>53179</v>
      </c>
      <c r="AV332" s="61">
        <f>TAS!$AO$13</f>
        <v>5329</v>
      </c>
      <c r="AW332" s="35">
        <f>TAS!$AP$13</f>
        <v>6213</v>
      </c>
      <c r="AX332" s="61">
        <f>NT!$AO$13</f>
        <v>3602</v>
      </c>
      <c r="AY332" s="35">
        <f>NT!$AP$13</f>
        <v>4412</v>
      </c>
    </row>
    <row r="333" spans="13:51">
      <c r="M333" s="54" t="s">
        <v>13</v>
      </c>
      <c r="N333" s="61">
        <f>Australia!$AO$14</f>
        <v>367278</v>
      </c>
      <c r="O333" s="35">
        <f>Australia!$AP$14</f>
        <v>397624</v>
      </c>
      <c r="P333" s="61">
        <f>ACT!$AO$14</f>
        <v>8122</v>
      </c>
      <c r="Q333" s="35">
        <f>ACT!$AP$14</f>
        <v>8948</v>
      </c>
      <c r="R333" s="61">
        <f>NSW!$AO$14</f>
        <v>122439</v>
      </c>
      <c r="S333" s="35">
        <f>NSW!$AP$14</f>
        <v>133317</v>
      </c>
      <c r="T333" s="61">
        <f>VIC!$AO$14</f>
        <v>87423</v>
      </c>
      <c r="U333" s="35">
        <f>VIC!$AP$14</f>
        <v>95633</v>
      </c>
      <c r="V333" s="61">
        <f>QLD!$AO$14</f>
        <v>69254</v>
      </c>
      <c r="W333" s="35">
        <f>QLD!$AP$14</f>
        <v>75939</v>
      </c>
      <c r="X333" s="61">
        <f>SA!$AO$14</f>
        <v>21859</v>
      </c>
      <c r="Y333" s="35">
        <f>SA!$AP$14</f>
        <v>23478</v>
      </c>
      <c r="Z333" s="61">
        <f>WA!$AO$14</f>
        <v>49061</v>
      </c>
      <c r="AA333" s="35">
        <f>WA!$AP$14</f>
        <v>49764</v>
      </c>
      <c r="AB333" s="61">
        <f>TAS!$AO$14</f>
        <v>5596</v>
      </c>
      <c r="AC333" s="35">
        <f>TAS!$AP$14</f>
        <v>6552</v>
      </c>
      <c r="AD333" s="61">
        <f>NT!$AO$14</f>
        <v>3524</v>
      </c>
      <c r="AE333" s="35">
        <f>NT!$AP$14</f>
        <v>3993</v>
      </c>
      <c r="AG333" s="54" t="s">
        <v>13</v>
      </c>
      <c r="AH333" s="61">
        <f>Australia!$AO$14</f>
        <v>367278</v>
      </c>
      <c r="AI333" s="35">
        <f>Australia!$AP$14</f>
        <v>397624</v>
      </c>
      <c r="AJ333" s="61">
        <f>ACT!$AO$14</f>
        <v>8122</v>
      </c>
      <c r="AK333" s="35">
        <f>ACT!$AP$14</f>
        <v>8948</v>
      </c>
      <c r="AL333" s="61">
        <f>NSW!$AO$14</f>
        <v>122439</v>
      </c>
      <c r="AM333" s="35">
        <f>NSW!$AP$14</f>
        <v>133317</v>
      </c>
      <c r="AN333" s="61">
        <f>VIC!$AO$14</f>
        <v>87423</v>
      </c>
      <c r="AO333" s="35">
        <f>VIC!$AP$14</f>
        <v>95633</v>
      </c>
      <c r="AP333" s="61">
        <f>QLD!$AO$14</f>
        <v>69254</v>
      </c>
      <c r="AQ333" s="35">
        <f>QLD!$AP$14</f>
        <v>75939</v>
      </c>
      <c r="AR333" s="61">
        <f>SA!$AO$14</f>
        <v>21859</v>
      </c>
      <c r="AS333" s="35">
        <f>SA!$AP$14</f>
        <v>23478</v>
      </c>
      <c r="AT333" s="61">
        <f>WA!$AO$14</f>
        <v>49061</v>
      </c>
      <c r="AU333" s="35">
        <f>WA!$AP$14</f>
        <v>49764</v>
      </c>
      <c r="AV333" s="61">
        <f>TAS!$AO$14</f>
        <v>5596</v>
      </c>
      <c r="AW333" s="35">
        <f>TAS!$AP$14</f>
        <v>6552</v>
      </c>
      <c r="AX333" s="61">
        <f>NT!$AO$14</f>
        <v>3524</v>
      </c>
      <c r="AY333" s="35">
        <f>NT!$AP$14</f>
        <v>3993</v>
      </c>
    </row>
    <row r="334" spans="13:51">
      <c r="M334" s="54" t="s">
        <v>14</v>
      </c>
      <c r="N334" s="61">
        <f>Australia!$AO$15</f>
        <v>395219</v>
      </c>
      <c r="O334" s="35">
        <f>Australia!$AP$15</f>
        <v>430181</v>
      </c>
      <c r="P334" s="61">
        <f>ACT!$AO$15</f>
        <v>8130</v>
      </c>
      <c r="Q334" s="35">
        <f>ACT!$AP$15</f>
        <v>9248</v>
      </c>
      <c r="R334" s="61">
        <f>NSW!$AO$15</f>
        <v>129349</v>
      </c>
      <c r="S334" s="35">
        <f>NSW!$AP$15</f>
        <v>140492</v>
      </c>
      <c r="T334" s="61">
        <f>VIC!$AO$15</f>
        <v>93142</v>
      </c>
      <c r="U334" s="35">
        <f>VIC!$AP$15</f>
        <v>103598</v>
      </c>
      <c r="V334" s="61">
        <f>QLD!$AO$15</f>
        <v>77140</v>
      </c>
      <c r="W334" s="35">
        <f>QLD!$AP$15</f>
        <v>84284</v>
      </c>
      <c r="X334" s="61">
        <f>SA!$AO$15</f>
        <v>24402</v>
      </c>
      <c r="Y334" s="35">
        <f>SA!$AP$15</f>
        <v>27023</v>
      </c>
      <c r="Z334" s="61">
        <f>WA!$AO$15</f>
        <v>52493</v>
      </c>
      <c r="AA334" s="35">
        <f>WA!$AP$15</f>
        <v>53473</v>
      </c>
      <c r="AB334" s="61">
        <f>TAS!$AO$15</f>
        <v>6867</v>
      </c>
      <c r="AC334" s="35">
        <f>TAS!$AP$15</f>
        <v>8078</v>
      </c>
      <c r="AD334" s="61">
        <f>NT!$AO$15</f>
        <v>3696</v>
      </c>
      <c r="AE334" s="35">
        <f>NT!$AP$15</f>
        <v>3985</v>
      </c>
      <c r="AG334" s="54" t="s">
        <v>14</v>
      </c>
      <c r="AH334" s="61">
        <f>Australia!$AO$15</f>
        <v>395219</v>
      </c>
      <c r="AI334" s="35">
        <f>Australia!$AP$15</f>
        <v>430181</v>
      </c>
      <c r="AJ334" s="61">
        <f>ACT!$AO$15</f>
        <v>8130</v>
      </c>
      <c r="AK334" s="35">
        <f>ACT!$AP$15</f>
        <v>9248</v>
      </c>
      <c r="AL334" s="61">
        <f>NSW!$AO$15</f>
        <v>129349</v>
      </c>
      <c r="AM334" s="35">
        <f>NSW!$AP$15</f>
        <v>140492</v>
      </c>
      <c r="AN334" s="61">
        <f>VIC!$AO$15</f>
        <v>93142</v>
      </c>
      <c r="AO334" s="35">
        <f>VIC!$AP$15</f>
        <v>103598</v>
      </c>
      <c r="AP334" s="61">
        <f>QLD!$AO$15</f>
        <v>77140</v>
      </c>
      <c r="AQ334" s="35">
        <f>QLD!$AP$15</f>
        <v>84284</v>
      </c>
      <c r="AR334" s="61">
        <f>SA!$AO$15</f>
        <v>24402</v>
      </c>
      <c r="AS334" s="35">
        <f>SA!$AP$15</f>
        <v>27023</v>
      </c>
      <c r="AT334" s="61">
        <f>WA!$AO$15</f>
        <v>52493</v>
      </c>
      <c r="AU334" s="35">
        <f>WA!$AP$15</f>
        <v>53473</v>
      </c>
      <c r="AV334" s="61">
        <f>TAS!$AO$15</f>
        <v>6867</v>
      </c>
      <c r="AW334" s="35">
        <f>TAS!$AP$15</f>
        <v>8078</v>
      </c>
      <c r="AX334" s="61">
        <f>NT!$AO$15</f>
        <v>3696</v>
      </c>
      <c r="AY334" s="35">
        <f>NT!$AP$15</f>
        <v>3985</v>
      </c>
    </row>
    <row r="335" spans="13:51">
      <c r="M335" s="54" t="s">
        <v>15</v>
      </c>
      <c r="N335" s="61">
        <f>Australia!$AO$16</f>
        <v>374504</v>
      </c>
      <c r="O335" s="35">
        <f>Australia!$AP$16</f>
        <v>404111</v>
      </c>
      <c r="P335" s="61">
        <f>ACT!$AO$16</f>
        <v>7425</v>
      </c>
      <c r="Q335" s="35">
        <f>ACT!$AP$16</f>
        <v>8467</v>
      </c>
      <c r="R335" s="61">
        <f>NSW!$AO$16</f>
        <v>119770</v>
      </c>
      <c r="S335" s="35">
        <f>NSW!$AP$16</f>
        <v>129249</v>
      </c>
      <c r="T335" s="61">
        <f>VIC!$AO$16</f>
        <v>89518</v>
      </c>
      <c r="U335" s="35">
        <f>VIC!$AP$16</f>
        <v>97841</v>
      </c>
      <c r="V335" s="61">
        <f>QLD!$AO$16</f>
        <v>72575</v>
      </c>
      <c r="W335" s="35">
        <f>QLD!$AP$16</f>
        <v>78421</v>
      </c>
      <c r="X335" s="61">
        <f>SA!$AO$16</f>
        <v>24936</v>
      </c>
      <c r="Y335" s="35">
        <f>SA!$AP$16</f>
        <v>27459</v>
      </c>
      <c r="Z335" s="61">
        <f>WA!$AO$16</f>
        <v>49489</v>
      </c>
      <c r="AA335" s="35">
        <f>WA!$AP$16</f>
        <v>50532</v>
      </c>
      <c r="AB335" s="61">
        <f>TAS!$AO$16</f>
        <v>7204</v>
      </c>
      <c r="AC335" s="35">
        <f>TAS!$AP$16</f>
        <v>8446</v>
      </c>
      <c r="AD335" s="61">
        <f>NT!$AO$16</f>
        <v>3587</v>
      </c>
      <c r="AE335" s="35">
        <f>NT!$AP$16</f>
        <v>3696</v>
      </c>
      <c r="AG335" s="54" t="s">
        <v>15</v>
      </c>
      <c r="AH335" s="61">
        <f>Australia!$AO$16</f>
        <v>374504</v>
      </c>
      <c r="AI335" s="35">
        <f>Australia!$AP$16</f>
        <v>404111</v>
      </c>
      <c r="AJ335" s="61">
        <f>ACT!$AO$16</f>
        <v>7425</v>
      </c>
      <c r="AK335" s="35">
        <f>ACT!$AP$16</f>
        <v>8467</v>
      </c>
      <c r="AL335" s="61">
        <f>NSW!$AO$16</f>
        <v>119770</v>
      </c>
      <c r="AM335" s="35">
        <f>NSW!$AP$16</f>
        <v>129249</v>
      </c>
      <c r="AN335" s="61">
        <f>VIC!$AO$16</f>
        <v>89518</v>
      </c>
      <c r="AO335" s="35">
        <f>VIC!$AP$16</f>
        <v>97841</v>
      </c>
      <c r="AP335" s="61">
        <f>QLD!$AO$16</f>
        <v>72575</v>
      </c>
      <c r="AQ335" s="35">
        <f>QLD!$AP$16</f>
        <v>78421</v>
      </c>
      <c r="AR335" s="61">
        <f>SA!$AO$16</f>
        <v>24936</v>
      </c>
      <c r="AS335" s="35">
        <f>SA!$AP$16</f>
        <v>27459</v>
      </c>
      <c r="AT335" s="61">
        <f>WA!$AO$16</f>
        <v>49489</v>
      </c>
      <c r="AU335" s="35">
        <f>WA!$AP$16</f>
        <v>50532</v>
      </c>
      <c r="AV335" s="61">
        <f>TAS!$AO$16</f>
        <v>7204</v>
      </c>
      <c r="AW335" s="35">
        <f>TAS!$AP$16</f>
        <v>8446</v>
      </c>
      <c r="AX335" s="61">
        <f>NT!$AO$16</f>
        <v>3587</v>
      </c>
      <c r="AY335" s="35">
        <f>NT!$AP$16</f>
        <v>3696</v>
      </c>
    </row>
    <row r="336" spans="13:51">
      <c r="M336" s="54" t="s">
        <v>16</v>
      </c>
      <c r="N336" s="61">
        <f>Australia!$AO$17</f>
        <v>400758</v>
      </c>
      <c r="O336" s="35">
        <f>Australia!$AP$17</f>
        <v>430218</v>
      </c>
      <c r="P336" s="61">
        <f>ACT!$AO$17</f>
        <v>7731</v>
      </c>
      <c r="Q336" s="35">
        <f>ACT!$AP$17</f>
        <v>8647</v>
      </c>
      <c r="R336" s="61">
        <f>NSW!$AO$17</f>
        <v>128687</v>
      </c>
      <c r="S336" s="35">
        <f>NSW!$AP$17</f>
        <v>138403</v>
      </c>
      <c r="T336" s="61">
        <f>VIC!$AO$17</f>
        <v>94112</v>
      </c>
      <c r="U336" s="35">
        <f>VIC!$AP$17</f>
        <v>101632</v>
      </c>
      <c r="V336" s="61">
        <f>QLD!$AO$17</f>
        <v>77821</v>
      </c>
      <c r="W336" s="35">
        <f>QLD!$AP$17</f>
        <v>83918</v>
      </c>
      <c r="X336" s="61">
        <f>SA!$AO$17</f>
        <v>28578</v>
      </c>
      <c r="Y336" s="35">
        <f>SA!$AP$17</f>
        <v>31387</v>
      </c>
      <c r="Z336" s="61">
        <f>WA!$AO$17</f>
        <v>50879</v>
      </c>
      <c r="AA336" s="35">
        <f>WA!$AP$17</f>
        <v>51884</v>
      </c>
      <c r="AB336" s="61">
        <f>TAS!$AO$17</f>
        <v>9119</v>
      </c>
      <c r="AC336" s="35">
        <f>TAS!$AP$17</f>
        <v>10455</v>
      </c>
      <c r="AD336" s="61">
        <f>NT!$AO$17</f>
        <v>3831</v>
      </c>
      <c r="AE336" s="35">
        <f>NT!$AP$17</f>
        <v>3892</v>
      </c>
      <c r="AG336" s="54" t="s">
        <v>16</v>
      </c>
      <c r="AH336" s="61">
        <f>Australia!$AO$17</f>
        <v>400758</v>
      </c>
      <c r="AI336" s="35">
        <f>Australia!$AP$17</f>
        <v>430218</v>
      </c>
      <c r="AJ336" s="61">
        <f>ACT!$AO$17</f>
        <v>7731</v>
      </c>
      <c r="AK336" s="35">
        <f>ACT!$AP$17</f>
        <v>8647</v>
      </c>
      <c r="AL336" s="61">
        <f>NSW!$AO$17</f>
        <v>128687</v>
      </c>
      <c r="AM336" s="35">
        <f>NSW!$AP$17</f>
        <v>138403</v>
      </c>
      <c r="AN336" s="61">
        <f>VIC!$AO$17</f>
        <v>94112</v>
      </c>
      <c r="AO336" s="35">
        <f>VIC!$AP$17</f>
        <v>101632</v>
      </c>
      <c r="AP336" s="61">
        <f>QLD!$AO$17</f>
        <v>77821</v>
      </c>
      <c r="AQ336" s="35">
        <f>QLD!$AP$17</f>
        <v>83918</v>
      </c>
      <c r="AR336" s="61">
        <f>SA!$AO$17</f>
        <v>28578</v>
      </c>
      <c r="AS336" s="35">
        <f>SA!$AP$17</f>
        <v>31387</v>
      </c>
      <c r="AT336" s="61">
        <f>WA!$AO$17</f>
        <v>50879</v>
      </c>
      <c r="AU336" s="35">
        <f>WA!$AP$17</f>
        <v>51884</v>
      </c>
      <c r="AV336" s="61">
        <f>TAS!$AO$17</f>
        <v>9119</v>
      </c>
      <c r="AW336" s="35">
        <f>TAS!$AP$17</f>
        <v>10455</v>
      </c>
      <c r="AX336" s="61">
        <f>NT!$AO$17</f>
        <v>3831</v>
      </c>
      <c r="AY336" s="35">
        <f>NT!$AP$17</f>
        <v>3892</v>
      </c>
    </row>
    <row r="337" spans="13:51">
      <c r="M337" s="54" t="s">
        <v>17</v>
      </c>
      <c r="N337" s="61">
        <f>Australia!$AO$18</f>
        <v>379809</v>
      </c>
      <c r="O337" s="35">
        <f>Australia!$AP$18</f>
        <v>410305</v>
      </c>
      <c r="P337" s="61">
        <f>ACT!$AO$18</f>
        <v>7110</v>
      </c>
      <c r="Q337" s="35">
        <f>ACT!$AP$18</f>
        <v>7874</v>
      </c>
      <c r="R337" s="61">
        <f>NSW!$AO$18</f>
        <v>121914</v>
      </c>
      <c r="S337" s="35">
        <f>NSW!$AP$18</f>
        <v>131654</v>
      </c>
      <c r="T337" s="61">
        <f>VIC!$AO$18</f>
        <v>90151</v>
      </c>
      <c r="U337" s="35">
        <f>VIC!$AP$18</f>
        <v>97678</v>
      </c>
      <c r="V337" s="61">
        <f>QLD!$AO$18</f>
        <v>72561</v>
      </c>
      <c r="W337" s="35">
        <f>QLD!$AP$18</f>
        <v>78730</v>
      </c>
      <c r="X337" s="61">
        <f>SA!$AO$18</f>
        <v>28996</v>
      </c>
      <c r="Y337" s="35">
        <f>SA!$AP$18</f>
        <v>32286</v>
      </c>
      <c r="Z337" s="61">
        <f>WA!$AO$18</f>
        <v>46206</v>
      </c>
      <c r="AA337" s="35">
        <f>WA!$AP$18</f>
        <v>48037</v>
      </c>
      <c r="AB337" s="61">
        <f>TAS!$AO$18</f>
        <v>9520</v>
      </c>
      <c r="AC337" s="35">
        <f>TAS!$AP$18</f>
        <v>10677</v>
      </c>
      <c r="AD337" s="61">
        <f>NT!$AO$18</f>
        <v>3351</v>
      </c>
      <c r="AE337" s="35">
        <f>NT!$AP$18</f>
        <v>3369</v>
      </c>
      <c r="AG337" s="54" t="s">
        <v>17</v>
      </c>
      <c r="AH337" s="61">
        <f>Australia!$AO$18</f>
        <v>379809</v>
      </c>
      <c r="AI337" s="35">
        <f>Australia!$AP$18</f>
        <v>410305</v>
      </c>
      <c r="AJ337" s="61">
        <f>ACT!$AO$18</f>
        <v>7110</v>
      </c>
      <c r="AK337" s="35">
        <f>ACT!$AP$18</f>
        <v>7874</v>
      </c>
      <c r="AL337" s="61">
        <f>NSW!$AO$18</f>
        <v>121914</v>
      </c>
      <c r="AM337" s="35">
        <f>NSW!$AP$18</f>
        <v>131654</v>
      </c>
      <c r="AN337" s="61">
        <f>VIC!$AO$18</f>
        <v>90151</v>
      </c>
      <c r="AO337" s="35">
        <f>VIC!$AP$18</f>
        <v>97678</v>
      </c>
      <c r="AP337" s="61">
        <f>QLD!$AO$18</f>
        <v>72561</v>
      </c>
      <c r="AQ337" s="35">
        <f>QLD!$AP$18</f>
        <v>78730</v>
      </c>
      <c r="AR337" s="61">
        <f>SA!$AO$18</f>
        <v>28996</v>
      </c>
      <c r="AS337" s="35">
        <f>SA!$AP$18</f>
        <v>32286</v>
      </c>
      <c r="AT337" s="61">
        <f>WA!$AO$18</f>
        <v>46206</v>
      </c>
      <c r="AU337" s="35">
        <f>WA!$AP$18</f>
        <v>48037</v>
      </c>
      <c r="AV337" s="61">
        <f>TAS!$AO$18</f>
        <v>9520</v>
      </c>
      <c r="AW337" s="35">
        <f>TAS!$AP$18</f>
        <v>10677</v>
      </c>
      <c r="AX337" s="61">
        <f>NT!$AO$18</f>
        <v>3351</v>
      </c>
      <c r="AY337" s="35">
        <f>NT!$AP$18</f>
        <v>3369</v>
      </c>
    </row>
    <row r="338" spans="13:51">
      <c r="M338" s="54" t="s">
        <v>18</v>
      </c>
      <c r="N338" s="61">
        <f>Australia!$AO$19</f>
        <v>353522</v>
      </c>
      <c r="O338" s="35">
        <f>Australia!$AP$19</f>
        <v>379002</v>
      </c>
      <c r="P338" s="61">
        <f>ACT!$AO$19</f>
        <v>6676</v>
      </c>
      <c r="Q338" s="35">
        <f>ACT!$AP$19</f>
        <v>7123</v>
      </c>
      <c r="R338" s="61">
        <f>NSW!$AO$19</f>
        <v>113215</v>
      </c>
      <c r="S338" s="35">
        <f>NSW!$AP$19</f>
        <v>121522</v>
      </c>
      <c r="T338" s="61">
        <f>VIC!$AO$19</f>
        <v>83116</v>
      </c>
      <c r="U338" s="35">
        <f>VIC!$AP$19</f>
        <v>90666</v>
      </c>
      <c r="V338" s="61">
        <f>QLD!$AO$19</f>
        <v>68535</v>
      </c>
      <c r="W338" s="35">
        <f>QLD!$AP$19</f>
        <v>73459</v>
      </c>
      <c r="X338" s="61">
        <f>SA!$AO$19</f>
        <v>28555</v>
      </c>
      <c r="Y338" s="35">
        <f>SA!$AP$19</f>
        <v>31385</v>
      </c>
      <c r="Z338" s="61">
        <f>WA!$AO$19</f>
        <v>41212</v>
      </c>
      <c r="AA338" s="35">
        <f>WA!$AP$19</f>
        <v>42101</v>
      </c>
      <c r="AB338" s="61">
        <f>TAS!$AO$19</f>
        <v>9431</v>
      </c>
      <c r="AC338" s="35">
        <f>TAS!$AP$19</f>
        <v>10223</v>
      </c>
      <c r="AD338" s="61">
        <f>NT!$AO$19</f>
        <v>2782</v>
      </c>
      <c r="AE338" s="35">
        <f>NT!$AP$19</f>
        <v>2523</v>
      </c>
      <c r="AG338" s="54" t="s">
        <v>18</v>
      </c>
      <c r="AH338" s="61">
        <f>Australia!$AO$19</f>
        <v>353522</v>
      </c>
      <c r="AI338" s="35">
        <f>Australia!$AP$19</f>
        <v>379002</v>
      </c>
      <c r="AJ338" s="61">
        <f>ACT!$AO$19</f>
        <v>6676</v>
      </c>
      <c r="AK338" s="35">
        <f>ACT!$AP$19</f>
        <v>7123</v>
      </c>
      <c r="AL338" s="61">
        <f>NSW!$AO$19</f>
        <v>113215</v>
      </c>
      <c r="AM338" s="35">
        <f>NSW!$AP$19</f>
        <v>121522</v>
      </c>
      <c r="AN338" s="61">
        <f>VIC!$AO$19</f>
        <v>83116</v>
      </c>
      <c r="AO338" s="35">
        <f>VIC!$AP$19</f>
        <v>90666</v>
      </c>
      <c r="AP338" s="61">
        <f>QLD!$AO$19</f>
        <v>68535</v>
      </c>
      <c r="AQ338" s="35">
        <f>QLD!$AP$19</f>
        <v>73459</v>
      </c>
      <c r="AR338" s="61">
        <f>SA!$AO$19</f>
        <v>28555</v>
      </c>
      <c r="AS338" s="35">
        <f>SA!$AP$19</f>
        <v>31385</v>
      </c>
      <c r="AT338" s="61">
        <f>WA!$AO$19</f>
        <v>41212</v>
      </c>
      <c r="AU338" s="35">
        <f>WA!$AP$19</f>
        <v>42101</v>
      </c>
      <c r="AV338" s="61">
        <f>TAS!$AO$19</f>
        <v>9431</v>
      </c>
      <c r="AW338" s="35">
        <f>TAS!$AP$19</f>
        <v>10223</v>
      </c>
      <c r="AX338" s="61">
        <f>NT!$AO$19</f>
        <v>2782</v>
      </c>
      <c r="AY338" s="35">
        <f>NT!$AP$19</f>
        <v>2523</v>
      </c>
    </row>
    <row r="339" spans="13:51">
      <c r="M339" s="54" t="s">
        <v>19</v>
      </c>
      <c r="N339" s="61">
        <f>Australia!$AO$20</f>
        <v>305109</v>
      </c>
      <c r="O339" s="35">
        <f>Australia!$AP$20</f>
        <v>321873</v>
      </c>
      <c r="P339" s="61">
        <f>ACT!$AO$20</f>
        <v>5335</v>
      </c>
      <c r="Q339" s="35">
        <f>ACT!$AP$20</f>
        <v>5622</v>
      </c>
      <c r="R339" s="61">
        <f>NSW!$AO$20</f>
        <v>99705</v>
      </c>
      <c r="S339" s="35">
        <f>NSW!$AP$20</f>
        <v>104585</v>
      </c>
      <c r="T339" s="61">
        <f>VIC!$AO$20</f>
        <v>72261</v>
      </c>
      <c r="U339" s="35">
        <f>VIC!$AP$20</f>
        <v>77679</v>
      </c>
      <c r="V339" s="61">
        <f>QLD!$AO$20</f>
        <v>59015</v>
      </c>
      <c r="W339" s="35">
        <f>QLD!$AP$20</f>
        <v>62362</v>
      </c>
      <c r="X339" s="61">
        <f>SA!$AO$20</f>
        <v>25580</v>
      </c>
      <c r="Y339" s="35">
        <f>SA!$AP$20</f>
        <v>27697</v>
      </c>
      <c r="Z339" s="61">
        <f>WA!$AO$20</f>
        <v>33236</v>
      </c>
      <c r="AA339" s="35">
        <f>WA!$AP$20</f>
        <v>33636</v>
      </c>
      <c r="AB339" s="61">
        <f>TAS!$AO$20</f>
        <v>8163</v>
      </c>
      <c r="AC339" s="35">
        <f>TAS!$AP$20</f>
        <v>8748</v>
      </c>
      <c r="AD339" s="61">
        <f>NT!$AO$20</f>
        <v>1814</v>
      </c>
      <c r="AE339" s="35">
        <f>NT!$AP$20</f>
        <v>1544</v>
      </c>
      <c r="AG339" s="54" t="s">
        <v>19</v>
      </c>
      <c r="AH339" s="61">
        <f>Australia!$AO$20</f>
        <v>305109</v>
      </c>
      <c r="AI339" s="35">
        <f>Australia!$AP$20</f>
        <v>321873</v>
      </c>
      <c r="AJ339" s="61">
        <f>ACT!$AO$20</f>
        <v>5335</v>
      </c>
      <c r="AK339" s="35">
        <f>ACT!$AP$20</f>
        <v>5622</v>
      </c>
      <c r="AL339" s="61">
        <f>NSW!$AO$20</f>
        <v>99705</v>
      </c>
      <c r="AM339" s="35">
        <f>NSW!$AP$20</f>
        <v>104585</v>
      </c>
      <c r="AN339" s="61">
        <f>VIC!$AO$20</f>
        <v>72261</v>
      </c>
      <c r="AO339" s="35">
        <f>VIC!$AP$20</f>
        <v>77679</v>
      </c>
      <c r="AP339" s="61">
        <f>QLD!$AO$20</f>
        <v>59015</v>
      </c>
      <c r="AQ339" s="35">
        <f>QLD!$AP$20</f>
        <v>62362</v>
      </c>
      <c r="AR339" s="61">
        <f>SA!$AO$20</f>
        <v>25580</v>
      </c>
      <c r="AS339" s="35">
        <f>SA!$AP$20</f>
        <v>27697</v>
      </c>
      <c r="AT339" s="61">
        <f>WA!$AO$20</f>
        <v>33236</v>
      </c>
      <c r="AU339" s="35">
        <f>WA!$AP$20</f>
        <v>33636</v>
      </c>
      <c r="AV339" s="61">
        <f>TAS!$AO$20</f>
        <v>8163</v>
      </c>
      <c r="AW339" s="35">
        <f>TAS!$AP$20</f>
        <v>8748</v>
      </c>
      <c r="AX339" s="61">
        <f>NT!$AO$20</f>
        <v>1814</v>
      </c>
      <c r="AY339" s="35">
        <f>NT!$AP$20</f>
        <v>1544</v>
      </c>
    </row>
    <row r="340" spans="13:51">
      <c r="M340" s="54" t="s">
        <v>20</v>
      </c>
      <c r="N340" s="61">
        <f>Australia!$AO$21</f>
        <v>207472</v>
      </c>
      <c r="O340" s="35">
        <f>Australia!$AP$21</f>
        <v>217243</v>
      </c>
      <c r="P340" s="61">
        <f>ACT!$AO$21</f>
        <v>3151</v>
      </c>
      <c r="Q340" s="35">
        <f>ACT!$AP$21</f>
        <v>3485</v>
      </c>
      <c r="R340" s="61">
        <f>NSW!$AO$21</f>
        <v>68185</v>
      </c>
      <c r="S340" s="35">
        <f>NSW!$AP$21</f>
        <v>70414</v>
      </c>
      <c r="T340" s="61">
        <f>VIC!$AO$21</f>
        <v>50440</v>
      </c>
      <c r="U340" s="35">
        <f>VIC!$AP$21</f>
        <v>53266</v>
      </c>
      <c r="V340" s="61">
        <f>QLD!$AO$21</f>
        <v>39916</v>
      </c>
      <c r="W340" s="35">
        <f>QLD!$AP$21</f>
        <v>42654</v>
      </c>
      <c r="X340" s="61">
        <f>SA!$AO$21</f>
        <v>17302</v>
      </c>
      <c r="Y340" s="35">
        <f>SA!$AP$21</f>
        <v>18468</v>
      </c>
      <c r="Z340" s="61">
        <f>WA!$AO$21</f>
        <v>21752</v>
      </c>
      <c r="AA340" s="35">
        <f>WA!$AP$21</f>
        <v>22190</v>
      </c>
      <c r="AB340" s="61">
        <f>TAS!$AO$21</f>
        <v>5750</v>
      </c>
      <c r="AC340" s="35">
        <f>TAS!$AP$21</f>
        <v>6017</v>
      </c>
      <c r="AD340" s="61">
        <f>NT!$AO$21</f>
        <v>976</v>
      </c>
      <c r="AE340" s="35">
        <f>NT!$AP$21</f>
        <v>749</v>
      </c>
      <c r="AG340" s="54" t="s">
        <v>20</v>
      </c>
      <c r="AH340" s="61">
        <f>Australia!$AO$21</f>
        <v>207472</v>
      </c>
      <c r="AI340" s="35">
        <f>Australia!$AP$21</f>
        <v>217243</v>
      </c>
      <c r="AJ340" s="61">
        <f>ACT!$AO$21</f>
        <v>3151</v>
      </c>
      <c r="AK340" s="35">
        <f>ACT!$AP$21</f>
        <v>3485</v>
      </c>
      <c r="AL340" s="61">
        <f>NSW!$AO$21</f>
        <v>68185</v>
      </c>
      <c r="AM340" s="35">
        <f>NSW!$AP$21</f>
        <v>70414</v>
      </c>
      <c r="AN340" s="61">
        <f>VIC!$AO$21</f>
        <v>50440</v>
      </c>
      <c r="AO340" s="35">
        <f>VIC!$AP$21</f>
        <v>53266</v>
      </c>
      <c r="AP340" s="61">
        <f>QLD!$AO$21</f>
        <v>39916</v>
      </c>
      <c r="AQ340" s="35">
        <f>QLD!$AP$21</f>
        <v>42654</v>
      </c>
      <c r="AR340" s="61">
        <f>SA!$AO$21</f>
        <v>17302</v>
      </c>
      <c r="AS340" s="35">
        <f>SA!$AP$21</f>
        <v>18468</v>
      </c>
      <c r="AT340" s="61">
        <f>WA!$AO$21</f>
        <v>21752</v>
      </c>
      <c r="AU340" s="35">
        <f>WA!$AP$21</f>
        <v>22190</v>
      </c>
      <c r="AV340" s="61">
        <f>TAS!$AO$21</f>
        <v>5750</v>
      </c>
      <c r="AW340" s="35">
        <f>TAS!$AP$21</f>
        <v>6017</v>
      </c>
      <c r="AX340" s="61">
        <f>NT!$AO$21</f>
        <v>976</v>
      </c>
      <c r="AY340" s="35">
        <f>NT!$AP$21</f>
        <v>749</v>
      </c>
    </row>
    <row r="341" spans="13:51">
      <c r="M341" s="54" t="s">
        <v>21</v>
      </c>
      <c r="N341" s="61">
        <f>Australia!$AO$22</f>
        <v>141072</v>
      </c>
      <c r="O341" s="35">
        <f>Australia!$AP$22</f>
        <v>156998</v>
      </c>
      <c r="P341" s="61">
        <f>ACT!$AO$22</f>
        <v>1983</v>
      </c>
      <c r="Q341" s="35">
        <f>ACT!$AP$22</f>
        <v>2253</v>
      </c>
      <c r="R341" s="61">
        <f>NSW!$AO$22</f>
        <v>46492</v>
      </c>
      <c r="S341" s="35">
        <f>NSW!$AP$22</f>
        <v>50862</v>
      </c>
      <c r="T341" s="61">
        <f>VIC!$AO$22</f>
        <v>34816</v>
      </c>
      <c r="U341" s="35">
        <f>VIC!$AP$22</f>
        <v>39767</v>
      </c>
      <c r="V341" s="61">
        <f>QLD!$AO$22</f>
        <v>26752</v>
      </c>
      <c r="W341" s="35">
        <f>QLD!$AP$22</f>
        <v>29706</v>
      </c>
      <c r="X341" s="61">
        <f>SA!$AO$22</f>
        <v>12218</v>
      </c>
      <c r="Y341" s="35">
        <f>SA!$AP$22</f>
        <v>13659</v>
      </c>
      <c r="Z341" s="61">
        <f>WA!$AO$22</f>
        <v>14581</v>
      </c>
      <c r="AA341" s="35">
        <f>WA!$AP$22</f>
        <v>15930</v>
      </c>
      <c r="AB341" s="61">
        <f>TAS!$AO$22</f>
        <v>3811</v>
      </c>
      <c r="AC341" s="35">
        <f>TAS!$AP$22</f>
        <v>4444</v>
      </c>
      <c r="AD341" s="61">
        <f>NT!$AO$22</f>
        <v>419</v>
      </c>
      <c r="AE341" s="35">
        <f>NT!$AP$22</f>
        <v>377</v>
      </c>
      <c r="AG341" s="54" t="s">
        <v>21</v>
      </c>
      <c r="AH341" s="61">
        <f>Australia!$AO$22</f>
        <v>141072</v>
      </c>
      <c r="AI341" s="35">
        <f>Australia!$AP$22</f>
        <v>156998</v>
      </c>
      <c r="AJ341" s="61">
        <f>ACT!$AO$22</f>
        <v>1983</v>
      </c>
      <c r="AK341" s="35">
        <f>ACT!$AP$22</f>
        <v>2253</v>
      </c>
      <c r="AL341" s="61">
        <f>NSW!$AO$22</f>
        <v>46492</v>
      </c>
      <c r="AM341" s="35">
        <f>NSW!$AP$22</f>
        <v>50862</v>
      </c>
      <c r="AN341" s="61">
        <f>VIC!$AO$22</f>
        <v>34816</v>
      </c>
      <c r="AO341" s="35">
        <f>VIC!$AP$22</f>
        <v>39767</v>
      </c>
      <c r="AP341" s="61">
        <f>QLD!$AO$22</f>
        <v>26752</v>
      </c>
      <c r="AQ341" s="35">
        <f>QLD!$AP$22</f>
        <v>29706</v>
      </c>
      <c r="AR341" s="61">
        <f>SA!$AO$22</f>
        <v>12218</v>
      </c>
      <c r="AS341" s="35">
        <f>SA!$AP$22</f>
        <v>13659</v>
      </c>
      <c r="AT341" s="61">
        <f>WA!$AO$22</f>
        <v>14581</v>
      </c>
      <c r="AU341" s="35">
        <f>WA!$AP$22</f>
        <v>15930</v>
      </c>
      <c r="AV341" s="61">
        <f>TAS!$AO$22</f>
        <v>3811</v>
      </c>
      <c r="AW341" s="35">
        <f>TAS!$AP$22</f>
        <v>4444</v>
      </c>
      <c r="AX341" s="61">
        <f>NT!$AO$22</f>
        <v>419</v>
      </c>
      <c r="AY341" s="35">
        <f>NT!$AP$22</f>
        <v>377</v>
      </c>
    </row>
    <row r="342" spans="13:51">
      <c r="M342" s="54" t="s">
        <v>29</v>
      </c>
      <c r="N342" s="61">
        <f>Australia!$AO$23</f>
        <v>95425</v>
      </c>
      <c r="O342" s="35">
        <f>Australia!$AP$23</f>
        <v>116886</v>
      </c>
      <c r="P342" s="61">
        <f>ACT!$AO$23</f>
        <v>1251</v>
      </c>
      <c r="Q342" s="35">
        <f>ACT!$AP$23</f>
        <v>1527</v>
      </c>
      <c r="R342" s="61">
        <f>NSW!$AO$23</f>
        <v>31037</v>
      </c>
      <c r="S342" s="35">
        <f>NSW!$AP$23</f>
        <v>37247</v>
      </c>
      <c r="T342" s="61">
        <f>VIC!$AO$23</f>
        <v>24760</v>
      </c>
      <c r="U342" s="35">
        <f>VIC!$AP$23</f>
        <v>31185</v>
      </c>
      <c r="V342" s="61">
        <f>QLD!$AO$23</f>
        <v>17497</v>
      </c>
      <c r="W342" s="35">
        <f>QLD!$AP$23</f>
        <v>21439</v>
      </c>
      <c r="X342" s="61">
        <f>SA!$AO$23</f>
        <v>8600</v>
      </c>
      <c r="Y342" s="35">
        <f>SA!$AP$23</f>
        <v>10743</v>
      </c>
      <c r="Z342" s="61">
        <f>WA!$AO$23</f>
        <v>9385</v>
      </c>
      <c r="AA342" s="35">
        <f>WA!$AP$23</f>
        <v>11366</v>
      </c>
      <c r="AB342" s="61">
        <f>TAS!$AO$23</f>
        <v>2713</v>
      </c>
      <c r="AC342" s="35">
        <f>TAS!$AP$23</f>
        <v>3190</v>
      </c>
      <c r="AD342" s="61">
        <f>NT!$AO$23</f>
        <v>182</v>
      </c>
      <c r="AE342" s="35">
        <f>NT!$AP$23</f>
        <v>189</v>
      </c>
      <c r="AG342" s="54" t="s">
        <v>29</v>
      </c>
      <c r="AH342" s="61">
        <f>Australia!$AO$23</f>
        <v>95425</v>
      </c>
      <c r="AI342" s="35">
        <f>Australia!$AP$23</f>
        <v>116886</v>
      </c>
      <c r="AJ342" s="61">
        <f>ACT!$AO$23</f>
        <v>1251</v>
      </c>
      <c r="AK342" s="35">
        <f>ACT!$AP$23</f>
        <v>1527</v>
      </c>
      <c r="AL342" s="61">
        <f>NSW!$AO$23</f>
        <v>31037</v>
      </c>
      <c r="AM342" s="35">
        <f>NSW!$AP$23</f>
        <v>37247</v>
      </c>
      <c r="AN342" s="61">
        <f>VIC!$AO$23</f>
        <v>24760</v>
      </c>
      <c r="AO342" s="35">
        <f>VIC!$AP$23</f>
        <v>31185</v>
      </c>
      <c r="AP342" s="61">
        <f>QLD!$AO$23</f>
        <v>17497</v>
      </c>
      <c r="AQ342" s="35">
        <f>QLD!$AP$23</f>
        <v>21439</v>
      </c>
      <c r="AR342" s="61">
        <f>SA!$AO$23</f>
        <v>8600</v>
      </c>
      <c r="AS342" s="35">
        <f>SA!$AP$23</f>
        <v>10743</v>
      </c>
      <c r="AT342" s="61">
        <f>WA!$AO$23</f>
        <v>9385</v>
      </c>
      <c r="AU342" s="35">
        <f>WA!$AP$23</f>
        <v>11366</v>
      </c>
      <c r="AV342" s="61">
        <f>TAS!$AO$23</f>
        <v>2713</v>
      </c>
      <c r="AW342" s="35">
        <f>TAS!$AP$23</f>
        <v>3190</v>
      </c>
      <c r="AX342" s="61">
        <f>NT!$AO$23</f>
        <v>182</v>
      </c>
      <c r="AY342" s="35">
        <f>NT!$AP$23</f>
        <v>189</v>
      </c>
    </row>
    <row r="343" spans="13:51">
      <c r="M343" s="54" t="s">
        <v>30</v>
      </c>
      <c r="N343" s="61">
        <f>Australia!$AO$24</f>
        <v>49908</v>
      </c>
      <c r="O343" s="35">
        <f>Australia!$AP$24</f>
        <v>73195</v>
      </c>
      <c r="P343" s="61">
        <f>ACT!$AO$24</f>
        <v>698</v>
      </c>
      <c r="Q343" s="35">
        <f>ACT!$AP$24</f>
        <v>972</v>
      </c>
      <c r="R343" s="61">
        <f>NSW!$AO$24</f>
        <v>16399</v>
      </c>
      <c r="S343" s="35">
        <f>NSW!$AP$24</f>
        <v>23023</v>
      </c>
      <c r="T343" s="61">
        <f>VIC!$AO$24</f>
        <v>13521</v>
      </c>
      <c r="U343" s="35">
        <f>VIC!$AP$24</f>
        <v>20161</v>
      </c>
      <c r="V343" s="61">
        <f>QLD!$AO$24</f>
        <v>8706</v>
      </c>
      <c r="W343" s="35">
        <f>QLD!$AP$24</f>
        <v>13029</v>
      </c>
      <c r="X343" s="61">
        <f>SA!$AO$24</f>
        <v>4771</v>
      </c>
      <c r="Y343" s="35">
        <f>SA!$AP$24</f>
        <v>7312</v>
      </c>
      <c r="Z343" s="61">
        <f>WA!$AO$24</f>
        <v>4559</v>
      </c>
      <c r="AA343" s="35">
        <f>WA!$AP$24</f>
        <v>6760</v>
      </c>
      <c r="AB343" s="61">
        <f>TAS!$AO$24</f>
        <v>1177</v>
      </c>
      <c r="AC343" s="35">
        <f>TAS!$AP$24</f>
        <v>1838</v>
      </c>
      <c r="AD343" s="61">
        <f>NT!$AO$24</f>
        <v>77</v>
      </c>
      <c r="AE343" s="35">
        <f>NT!$AP$24</f>
        <v>100</v>
      </c>
      <c r="AG343" s="54" t="s">
        <v>30</v>
      </c>
      <c r="AH343" s="61">
        <f>Australia!$AO$24</f>
        <v>49908</v>
      </c>
      <c r="AI343" s="35">
        <f>Australia!$AP$24</f>
        <v>73195</v>
      </c>
      <c r="AJ343" s="61">
        <f>ACT!$AO$24</f>
        <v>698</v>
      </c>
      <c r="AK343" s="35">
        <f>ACT!$AP$24</f>
        <v>972</v>
      </c>
      <c r="AL343" s="61">
        <f>NSW!$AO$24</f>
        <v>16399</v>
      </c>
      <c r="AM343" s="35">
        <f>NSW!$AP$24</f>
        <v>23023</v>
      </c>
      <c r="AN343" s="61">
        <f>VIC!$AO$24</f>
        <v>13521</v>
      </c>
      <c r="AO343" s="35">
        <f>VIC!$AP$24</f>
        <v>20161</v>
      </c>
      <c r="AP343" s="61">
        <f>QLD!$AO$24</f>
        <v>8706</v>
      </c>
      <c r="AQ343" s="35">
        <f>QLD!$AP$24</f>
        <v>13029</v>
      </c>
      <c r="AR343" s="61">
        <f>SA!$AO$24</f>
        <v>4771</v>
      </c>
      <c r="AS343" s="35">
        <f>SA!$AP$24</f>
        <v>7312</v>
      </c>
      <c r="AT343" s="61">
        <f>WA!$AO$24</f>
        <v>4559</v>
      </c>
      <c r="AU343" s="35">
        <f>WA!$AP$24</f>
        <v>6760</v>
      </c>
      <c r="AV343" s="61">
        <f>TAS!$AO$24</f>
        <v>1177</v>
      </c>
      <c r="AW343" s="35">
        <f>TAS!$AP$24</f>
        <v>1838</v>
      </c>
      <c r="AX343" s="61">
        <f>NT!$AO$24</f>
        <v>77</v>
      </c>
      <c r="AY343" s="35">
        <f>NT!$AP$24</f>
        <v>100</v>
      </c>
    </row>
    <row r="344" spans="13:51">
      <c r="M344" s="54" t="s">
        <v>22</v>
      </c>
      <c r="N344" s="61">
        <f>Australia!$AO$25</f>
        <v>11003</v>
      </c>
      <c r="O344" s="35">
        <f>Australia!$AP$25</f>
        <v>29746</v>
      </c>
      <c r="P344" s="61">
        <f>ACT!$AO$25</f>
        <v>144</v>
      </c>
      <c r="Q344" s="35">
        <f>ACT!$AP$25</f>
        <v>410</v>
      </c>
      <c r="R344" s="61">
        <f>NSW!$AO$25</f>
        <v>3535</v>
      </c>
      <c r="S344" s="35">
        <f>NSW!$AP$25</f>
        <v>9261</v>
      </c>
      <c r="T344" s="61">
        <f>VIC!$AO$25</f>
        <v>3146</v>
      </c>
      <c r="U344" s="35">
        <f>VIC!$AP$25</f>
        <v>8267</v>
      </c>
      <c r="V344" s="61">
        <f>QLD!$AO$25</f>
        <v>1779</v>
      </c>
      <c r="W344" s="35">
        <f>QLD!$AP$25</f>
        <v>5231</v>
      </c>
      <c r="X344" s="61">
        <f>SA!$AO$25</f>
        <v>1133</v>
      </c>
      <c r="Y344" s="35">
        <f>SA!$AP$25</f>
        <v>3118</v>
      </c>
      <c r="Z344" s="61">
        <f>WA!$AO$25</f>
        <v>1037</v>
      </c>
      <c r="AA344" s="35">
        <f>WA!$AP$25</f>
        <v>2749</v>
      </c>
      <c r="AB344" s="61">
        <f>TAS!$AO$25</f>
        <v>221</v>
      </c>
      <c r="AC344" s="35">
        <f>TAS!$AP$25</f>
        <v>684</v>
      </c>
      <c r="AD344" s="61">
        <f>NT!$AO$25</f>
        <v>8</v>
      </c>
      <c r="AE344" s="35">
        <f>NT!$AP$25</f>
        <v>26</v>
      </c>
      <c r="AG344" s="54" t="s">
        <v>22</v>
      </c>
      <c r="AH344" s="61">
        <f>Australia!$AO$25</f>
        <v>11003</v>
      </c>
      <c r="AI344" s="35">
        <f>Australia!$AP$25</f>
        <v>29746</v>
      </c>
      <c r="AJ344" s="61">
        <f>ACT!$AO$25</f>
        <v>144</v>
      </c>
      <c r="AK344" s="35">
        <f>ACT!$AP$25</f>
        <v>410</v>
      </c>
      <c r="AL344" s="61">
        <f>NSW!$AO$25</f>
        <v>3535</v>
      </c>
      <c r="AM344" s="35">
        <f>NSW!$AP$25</f>
        <v>9261</v>
      </c>
      <c r="AN344" s="61">
        <f>VIC!$AO$25</f>
        <v>3146</v>
      </c>
      <c r="AO344" s="35">
        <f>VIC!$AP$25</f>
        <v>8267</v>
      </c>
      <c r="AP344" s="61">
        <f>QLD!$AO$25</f>
        <v>1779</v>
      </c>
      <c r="AQ344" s="35">
        <f>QLD!$AP$25</f>
        <v>5231</v>
      </c>
      <c r="AR344" s="61">
        <f>SA!$AO$25</f>
        <v>1133</v>
      </c>
      <c r="AS344" s="35">
        <f>SA!$AP$25</f>
        <v>3118</v>
      </c>
      <c r="AT344" s="61">
        <f>WA!$AO$25</f>
        <v>1037</v>
      </c>
      <c r="AU344" s="35">
        <f>WA!$AP$25</f>
        <v>2749</v>
      </c>
      <c r="AV344" s="61">
        <f>TAS!$AO$25</f>
        <v>221</v>
      </c>
      <c r="AW344" s="35">
        <f>TAS!$AP$25</f>
        <v>684</v>
      </c>
      <c r="AX344" s="61">
        <f>NT!$AO$25</f>
        <v>8</v>
      </c>
      <c r="AY344" s="35">
        <f>NT!$AP$25</f>
        <v>26</v>
      </c>
    </row>
    <row r="345" spans="13:51">
      <c r="M345" s="55" t="s">
        <v>23</v>
      </c>
      <c r="N345" s="62">
        <f>Australia!$AO$26</f>
        <v>2113</v>
      </c>
      <c r="O345" s="56">
        <f>Australia!$AP$26</f>
        <v>8239</v>
      </c>
      <c r="P345" s="62">
        <f>ACT!$AO$26</f>
        <v>22</v>
      </c>
      <c r="Q345" s="56">
        <f>ACT!$AP$26</f>
        <v>114</v>
      </c>
      <c r="R345" s="62">
        <f>NSW!$AO$26</f>
        <v>708</v>
      </c>
      <c r="S345" s="56">
        <f>NSW!$AP$26</f>
        <v>2560</v>
      </c>
      <c r="T345" s="62">
        <f>VIC!$AO$26</f>
        <v>615</v>
      </c>
      <c r="U345" s="56">
        <f>VIC!$AP$26</f>
        <v>2315</v>
      </c>
      <c r="V345" s="62">
        <f>QLD!$AO$26</f>
        <v>349</v>
      </c>
      <c r="W345" s="56">
        <f>QLD!$AP$26</f>
        <v>1542</v>
      </c>
      <c r="X345" s="62">
        <f>SA!$AO$26</f>
        <v>201</v>
      </c>
      <c r="Y345" s="56">
        <f>SA!$AP$26</f>
        <v>849</v>
      </c>
      <c r="Z345" s="62">
        <f>WA!$AO$26</f>
        <v>180</v>
      </c>
      <c r="AA345" s="56">
        <f>WA!$AP$26</f>
        <v>670</v>
      </c>
      <c r="AB345" s="62">
        <f>TAS!$AO$26</f>
        <v>37</v>
      </c>
      <c r="AC345" s="56">
        <f>TAS!$AP$26</f>
        <v>185</v>
      </c>
      <c r="AD345" s="62">
        <f>NT!$AO$26</f>
        <v>1</v>
      </c>
      <c r="AE345" s="56">
        <f>NT!$AP$26</f>
        <v>4</v>
      </c>
      <c r="AG345" s="55" t="s">
        <v>23</v>
      </c>
      <c r="AH345" s="62">
        <f>Australia!$AO$26</f>
        <v>2113</v>
      </c>
      <c r="AI345" s="56">
        <f>Australia!$AP$26</f>
        <v>8239</v>
      </c>
      <c r="AJ345" s="62">
        <f>ACT!$AO$26</f>
        <v>22</v>
      </c>
      <c r="AK345" s="56">
        <f>ACT!$AP$26</f>
        <v>114</v>
      </c>
      <c r="AL345" s="62">
        <f>NSW!$AO$26</f>
        <v>708</v>
      </c>
      <c r="AM345" s="56">
        <f>NSW!$AP$26</f>
        <v>2560</v>
      </c>
      <c r="AN345" s="62">
        <f>VIC!$AO$26</f>
        <v>615</v>
      </c>
      <c r="AO345" s="56">
        <f>VIC!$AP$26</f>
        <v>2315</v>
      </c>
      <c r="AP345" s="62">
        <f>QLD!$AO$26</f>
        <v>349</v>
      </c>
      <c r="AQ345" s="56">
        <f>QLD!$AP$26</f>
        <v>1542</v>
      </c>
      <c r="AR345" s="62">
        <f>SA!$AO$26</f>
        <v>201</v>
      </c>
      <c r="AS345" s="56">
        <f>SA!$AP$26</f>
        <v>849</v>
      </c>
      <c r="AT345" s="62">
        <f>WA!$AO$26</f>
        <v>180</v>
      </c>
      <c r="AU345" s="56">
        <f>WA!$AP$26</f>
        <v>670</v>
      </c>
      <c r="AV345" s="62">
        <f>TAS!$AO$26</f>
        <v>37</v>
      </c>
      <c r="AW345" s="56">
        <f>TAS!$AP$26</f>
        <v>185</v>
      </c>
      <c r="AX345" s="62">
        <f>NT!$AO$26</f>
        <v>1</v>
      </c>
      <c r="AY345" s="56">
        <f>NT!$AP$26</f>
        <v>4</v>
      </c>
    </row>
    <row r="346" spans="13:51">
      <c r="M346" s="47">
        <v>40512</v>
      </c>
      <c r="N346" s="47"/>
      <c r="O346" s="47"/>
      <c r="P346" s="47"/>
      <c r="Q346" s="10"/>
      <c r="R346" s="10"/>
      <c r="S346" s="10"/>
      <c r="T346" s="10"/>
      <c r="U346" s="10"/>
      <c r="V346" s="10"/>
      <c r="W346" s="10"/>
      <c r="X346" s="47">
        <f>M346</f>
        <v>40512</v>
      </c>
      <c r="Y346" s="10"/>
      <c r="Z346" s="10"/>
      <c r="AA346" s="10"/>
      <c r="AB346" s="10"/>
      <c r="AC346" s="10"/>
      <c r="AD346" s="10"/>
      <c r="AE346" s="10"/>
      <c r="AG346" s="47">
        <v>40512</v>
      </c>
      <c r="AH346" s="47"/>
      <c r="AI346" s="47"/>
      <c r="AJ346" s="47"/>
      <c r="AK346" s="10"/>
      <c r="AL346" s="10"/>
      <c r="AM346" s="10"/>
      <c r="AN346" s="10"/>
      <c r="AO346" s="10"/>
      <c r="AP346" s="10"/>
      <c r="AQ346" s="10"/>
      <c r="AR346" s="47">
        <f>AG346</f>
        <v>40512</v>
      </c>
      <c r="AS346" s="10"/>
      <c r="AT346" s="10"/>
      <c r="AU346" s="10"/>
      <c r="AV346" s="10"/>
      <c r="AW346" s="10"/>
      <c r="AX346" s="10"/>
      <c r="AY346" s="10"/>
    </row>
    <row r="347" spans="13:51" ht="12.75" customHeight="1">
      <c r="M347" s="344" t="s">
        <v>0</v>
      </c>
      <c r="N347" s="346" t="s">
        <v>40</v>
      </c>
      <c r="O347" s="347"/>
      <c r="P347" s="346" t="s">
        <v>3</v>
      </c>
      <c r="Q347" s="347"/>
      <c r="R347" s="346" t="s">
        <v>31</v>
      </c>
      <c r="S347" s="347"/>
      <c r="T347" s="346" t="s">
        <v>32</v>
      </c>
      <c r="U347" s="347"/>
      <c r="V347" s="346" t="s">
        <v>33</v>
      </c>
      <c r="W347" s="347"/>
      <c r="X347" s="346" t="s">
        <v>34</v>
      </c>
      <c r="Y347" s="347"/>
      <c r="Z347" s="346" t="s">
        <v>35</v>
      </c>
      <c r="AA347" s="347"/>
      <c r="AB347" s="346" t="s">
        <v>36</v>
      </c>
      <c r="AC347" s="347"/>
      <c r="AD347" s="346" t="s">
        <v>37</v>
      </c>
      <c r="AE347" s="347"/>
      <c r="AG347" s="344" t="s">
        <v>0</v>
      </c>
      <c r="AH347" s="346" t="s">
        <v>40</v>
      </c>
      <c r="AI347" s="347"/>
      <c r="AJ347" s="346" t="s">
        <v>3</v>
      </c>
      <c r="AK347" s="347"/>
      <c r="AL347" s="346" t="s">
        <v>31</v>
      </c>
      <c r="AM347" s="347"/>
      <c r="AN347" s="346" t="s">
        <v>32</v>
      </c>
      <c r="AO347" s="347"/>
      <c r="AP347" s="346" t="s">
        <v>33</v>
      </c>
      <c r="AQ347" s="347"/>
      <c r="AR347" s="346" t="s">
        <v>34</v>
      </c>
      <c r="AS347" s="347"/>
      <c r="AT347" s="346" t="s">
        <v>35</v>
      </c>
      <c r="AU347" s="347"/>
      <c r="AV347" s="346" t="s">
        <v>36</v>
      </c>
      <c r="AW347" s="347"/>
      <c r="AX347" s="346" t="s">
        <v>37</v>
      </c>
      <c r="AY347" s="347"/>
    </row>
    <row r="348" spans="13:51">
      <c r="M348" s="345"/>
      <c r="N348" s="58" t="s">
        <v>26</v>
      </c>
      <c r="O348" s="59" t="s">
        <v>27</v>
      </c>
      <c r="P348" s="58" t="s">
        <v>26</v>
      </c>
      <c r="Q348" s="59" t="s">
        <v>27</v>
      </c>
      <c r="R348" s="58" t="s">
        <v>26</v>
      </c>
      <c r="S348" s="59" t="s">
        <v>27</v>
      </c>
      <c r="T348" s="58" t="s">
        <v>26</v>
      </c>
      <c r="U348" s="59" t="s">
        <v>27</v>
      </c>
      <c r="V348" s="58" t="s">
        <v>26</v>
      </c>
      <c r="W348" s="59" t="s">
        <v>27</v>
      </c>
      <c r="X348" s="58" t="s">
        <v>26</v>
      </c>
      <c r="Y348" s="59" t="s">
        <v>27</v>
      </c>
      <c r="Z348" s="58" t="s">
        <v>26</v>
      </c>
      <c r="AA348" s="59" t="s">
        <v>27</v>
      </c>
      <c r="AB348" s="58" t="s">
        <v>26</v>
      </c>
      <c r="AC348" s="59" t="s">
        <v>27</v>
      </c>
      <c r="AD348" s="58" t="s">
        <v>26</v>
      </c>
      <c r="AE348" s="59" t="s">
        <v>27</v>
      </c>
      <c r="AG348" s="345"/>
      <c r="AH348" s="58" t="s">
        <v>26</v>
      </c>
      <c r="AI348" s="59" t="s">
        <v>27</v>
      </c>
      <c r="AJ348" s="58" t="s">
        <v>26</v>
      </c>
      <c r="AK348" s="59" t="s">
        <v>27</v>
      </c>
      <c r="AL348" s="58" t="s">
        <v>26</v>
      </c>
      <c r="AM348" s="59" t="s">
        <v>27</v>
      </c>
      <c r="AN348" s="58" t="s">
        <v>26</v>
      </c>
      <c r="AO348" s="59" t="s">
        <v>27</v>
      </c>
      <c r="AP348" s="58" t="s">
        <v>26</v>
      </c>
      <c r="AQ348" s="59" t="s">
        <v>27</v>
      </c>
      <c r="AR348" s="58" t="s">
        <v>26</v>
      </c>
      <c r="AS348" s="59" t="s">
        <v>27</v>
      </c>
      <c r="AT348" s="58" t="s">
        <v>26</v>
      </c>
      <c r="AU348" s="59" t="s">
        <v>27</v>
      </c>
      <c r="AV348" s="58" t="s">
        <v>26</v>
      </c>
      <c r="AW348" s="59" t="s">
        <v>27</v>
      </c>
      <c r="AX348" s="58" t="s">
        <v>26</v>
      </c>
      <c r="AY348" s="59" t="s">
        <v>27</v>
      </c>
    </row>
    <row r="349" spans="13:51">
      <c r="M349" s="54" t="s">
        <v>6</v>
      </c>
      <c r="N349" s="61">
        <f>Australia!$AR$7</f>
        <v>329171</v>
      </c>
      <c r="O349" s="35">
        <f>Australia!$AS$7</f>
        <v>309119</v>
      </c>
      <c r="P349" s="61">
        <f>ACT!$AR$7</f>
        <v>7420</v>
      </c>
      <c r="Q349" s="35">
        <f>ACT!$AS$7</f>
        <v>6928</v>
      </c>
      <c r="R349" s="61">
        <f>NSW!$AR$7</f>
        <v>109578</v>
      </c>
      <c r="S349" s="35">
        <f>NSW!$AS$7</f>
        <v>102108</v>
      </c>
      <c r="T349" s="61">
        <f>VIC!$AR$7</f>
        <v>75905</v>
      </c>
      <c r="U349" s="35">
        <f>VIC!$AS$7</f>
        <v>71838</v>
      </c>
      <c r="V349" s="61">
        <f>QLD!$AR$7</f>
        <v>63124</v>
      </c>
      <c r="W349" s="35">
        <f>QLD!$AS$7</f>
        <v>59364</v>
      </c>
      <c r="X349" s="61">
        <f>SA!$AR$7</f>
        <v>19938</v>
      </c>
      <c r="Y349" s="35">
        <f>SA!$AS$7</f>
        <v>18613</v>
      </c>
      <c r="Z349" s="61">
        <f>WA!$AR$7</f>
        <v>44552</v>
      </c>
      <c r="AA349" s="35">
        <f>WA!$AS$7</f>
        <v>42047</v>
      </c>
      <c r="AB349" s="61">
        <f>TAS!$AR$7</f>
        <v>5249</v>
      </c>
      <c r="AC349" s="35">
        <f>TAS!$AS$7</f>
        <v>4929</v>
      </c>
      <c r="AD349" s="61">
        <f>NT!$AR$7</f>
        <v>3405</v>
      </c>
      <c r="AE349" s="35">
        <f>NT!$AS$7</f>
        <v>3292</v>
      </c>
      <c r="AG349" s="54" t="s">
        <v>6</v>
      </c>
      <c r="AH349" s="61">
        <f>Australia!$AU$7</f>
        <v>329033</v>
      </c>
      <c r="AI349" s="35">
        <f>Australia!$AV$7</f>
        <v>308300</v>
      </c>
      <c r="AJ349" s="61">
        <f>ACT!$AU$7</f>
        <v>7571</v>
      </c>
      <c r="AK349" s="35">
        <f>ACT!$AV$7</f>
        <v>7031</v>
      </c>
      <c r="AL349" s="61">
        <f>NSW!$AU$7</f>
        <v>109856</v>
      </c>
      <c r="AM349" s="35">
        <f>NSW!$AV$7</f>
        <v>102496</v>
      </c>
      <c r="AN349" s="61">
        <f>VIC!$AU$7</f>
        <v>76253</v>
      </c>
      <c r="AO349" s="35">
        <f>VIC!$AV$7</f>
        <v>72004</v>
      </c>
      <c r="AP349" s="61">
        <f>QLD!$AU$7</f>
        <v>61658</v>
      </c>
      <c r="AQ349" s="35">
        <f>QLD!$AV$7</f>
        <v>57745</v>
      </c>
      <c r="AR349" s="61">
        <f>SA!$AU$7</f>
        <v>19850</v>
      </c>
      <c r="AS349" s="35">
        <f>SA!$AV$7</f>
        <v>18438</v>
      </c>
      <c r="AT349" s="61">
        <f>WA!$AU$7</f>
        <v>45101</v>
      </c>
      <c r="AU349" s="35">
        <f>WA!$AV$7</f>
        <v>42247</v>
      </c>
      <c r="AV349" s="61">
        <f>TAS!$AU$7</f>
        <v>5173</v>
      </c>
      <c r="AW349" s="35">
        <f>TAS!$AV$7</f>
        <v>4891</v>
      </c>
      <c r="AX349" s="61">
        <f>NT!$AU$7</f>
        <v>3571</v>
      </c>
      <c r="AY349" s="35">
        <f>NT!$AV$7</f>
        <v>3448</v>
      </c>
    </row>
    <row r="350" spans="13:51">
      <c r="M350" s="54" t="s">
        <v>7</v>
      </c>
      <c r="N350" s="61">
        <f>Australia!$AR$8</f>
        <v>361576</v>
      </c>
      <c r="O350" s="35">
        <f>Australia!$AS$8</f>
        <v>342043</v>
      </c>
      <c r="P350" s="61">
        <f>ACT!$AR$8</f>
        <v>7604</v>
      </c>
      <c r="Q350" s="35">
        <f>ACT!$AS$8</f>
        <v>7283</v>
      </c>
      <c r="R350" s="61">
        <f>NSW!$AR$8</f>
        <v>119792</v>
      </c>
      <c r="S350" s="35">
        <f>NSW!$AS$8</f>
        <v>113093</v>
      </c>
      <c r="T350" s="61">
        <f>VIC!$AR$8</f>
        <v>82373</v>
      </c>
      <c r="U350" s="35">
        <f>VIC!$AS$8</f>
        <v>77767</v>
      </c>
      <c r="V350" s="61">
        <f>QLD!$AR$8</f>
        <v>72655</v>
      </c>
      <c r="W350" s="35">
        <f>QLD!$AS$8</f>
        <v>68406</v>
      </c>
      <c r="X350" s="61">
        <f>SA!$AR$8</f>
        <v>21789</v>
      </c>
      <c r="Y350" s="35">
        <f>SA!$AS$8</f>
        <v>21152</v>
      </c>
      <c r="Z350" s="61">
        <f>WA!$AR$8</f>
        <v>47610</v>
      </c>
      <c r="AA350" s="35">
        <f>WA!$AS$8</f>
        <v>44940</v>
      </c>
      <c r="AB350" s="61">
        <f>TAS!$AR$8</f>
        <v>6278</v>
      </c>
      <c r="AC350" s="35">
        <f>TAS!$AS$8</f>
        <v>6042</v>
      </c>
      <c r="AD350" s="61">
        <f>NT!$AR$8</f>
        <v>3475</v>
      </c>
      <c r="AE350" s="35">
        <f>NT!$AS$8</f>
        <v>3360</v>
      </c>
      <c r="AG350" s="54" t="s">
        <v>7</v>
      </c>
      <c r="AH350" s="61">
        <f>Australia!$AU$8</f>
        <v>368022</v>
      </c>
      <c r="AI350" s="35">
        <f>Australia!$AV$8</f>
        <v>347750</v>
      </c>
      <c r="AJ350" s="61">
        <f>ACT!$AU$8</f>
        <v>7930</v>
      </c>
      <c r="AK350" s="35">
        <f>ACT!$AV$8</f>
        <v>7575</v>
      </c>
      <c r="AL350" s="61">
        <f>NSW!$AU$8</f>
        <v>122263</v>
      </c>
      <c r="AM350" s="35">
        <f>NSW!$AV$8</f>
        <v>115696</v>
      </c>
      <c r="AN350" s="61">
        <f>VIC!$AU$8</f>
        <v>84166</v>
      </c>
      <c r="AO350" s="35">
        <f>VIC!$AV$8</f>
        <v>79278</v>
      </c>
      <c r="AP350" s="61">
        <f>QLD!$AU$8</f>
        <v>72316</v>
      </c>
      <c r="AQ350" s="35">
        <f>QLD!$AV$8</f>
        <v>68050</v>
      </c>
      <c r="AR350" s="61">
        <f>SA!$AU$8</f>
        <v>22154</v>
      </c>
      <c r="AS350" s="35">
        <f>SA!$AV$8</f>
        <v>21322</v>
      </c>
      <c r="AT350" s="61">
        <f>WA!$AU$8</f>
        <v>49215</v>
      </c>
      <c r="AU350" s="35">
        <f>WA!$AV$8</f>
        <v>46444</v>
      </c>
      <c r="AV350" s="61">
        <f>TAS!$AU$8</f>
        <v>6358</v>
      </c>
      <c r="AW350" s="35">
        <f>TAS!$AV$8</f>
        <v>5979</v>
      </c>
      <c r="AX350" s="61">
        <f>NT!$AU$8</f>
        <v>3620</v>
      </c>
      <c r="AY350" s="35">
        <f>NT!$AV$8</f>
        <v>3406</v>
      </c>
    </row>
    <row r="351" spans="13:51">
      <c r="M351" s="54" t="s">
        <v>8</v>
      </c>
      <c r="N351" s="61">
        <f>Australia!$AR$9</f>
        <v>337930</v>
      </c>
      <c r="O351" s="35">
        <f>Australia!$AS$9</f>
        <v>318923</v>
      </c>
      <c r="P351" s="61">
        <f>ACT!$AR$9</f>
        <v>6760</v>
      </c>
      <c r="Q351" s="35">
        <f>ACT!$AS$9</f>
        <v>6447</v>
      </c>
      <c r="R351" s="61">
        <f>NSW!$AR$9</f>
        <v>111088</v>
      </c>
      <c r="S351" s="35">
        <f>NSW!$AS$9</f>
        <v>104491</v>
      </c>
      <c r="T351" s="61">
        <f>VIC!$AR$9</f>
        <v>76395</v>
      </c>
      <c r="U351" s="35">
        <f>VIC!$AS$9</f>
        <v>72431</v>
      </c>
      <c r="V351" s="61">
        <f>QLD!$AR$9</f>
        <v>69347</v>
      </c>
      <c r="W351" s="35">
        <f>QLD!$AS$9</f>
        <v>65513</v>
      </c>
      <c r="X351" s="61">
        <f>SA!$AR$9</f>
        <v>21148</v>
      </c>
      <c r="Y351" s="35">
        <f>SA!$AS$9</f>
        <v>19814</v>
      </c>
      <c r="Z351" s="61">
        <f>WA!$AR$9</f>
        <v>43526</v>
      </c>
      <c r="AA351" s="35">
        <f>WA!$AS$9</f>
        <v>41257</v>
      </c>
      <c r="AB351" s="61">
        <f>TAS!$AR$9</f>
        <v>6454</v>
      </c>
      <c r="AC351" s="35">
        <f>TAS!$AS$9</f>
        <v>5895</v>
      </c>
      <c r="AD351" s="61">
        <f>NT!$AR$9</f>
        <v>3212</v>
      </c>
      <c r="AE351" s="35">
        <f>NT!$AS$9</f>
        <v>3075</v>
      </c>
      <c r="AG351" s="54" t="s">
        <v>8</v>
      </c>
      <c r="AH351" s="61">
        <f>Australia!$AU$9</f>
        <v>343207</v>
      </c>
      <c r="AI351" s="35">
        <f>Australia!$AV$9</f>
        <v>324873</v>
      </c>
      <c r="AJ351" s="61">
        <f>ACT!$AU$9</f>
        <v>6927</v>
      </c>
      <c r="AK351" s="35">
        <f>ACT!$AV$9</f>
        <v>6658</v>
      </c>
      <c r="AL351" s="61">
        <f>NSW!$AU$9</f>
        <v>113054</v>
      </c>
      <c r="AM351" s="35">
        <f>NSW!$AV$9</f>
        <v>106597</v>
      </c>
      <c r="AN351" s="61">
        <f>VIC!$AU$9</f>
        <v>77731</v>
      </c>
      <c r="AO351" s="35">
        <f>VIC!$AV$9</f>
        <v>74161</v>
      </c>
      <c r="AP351" s="61">
        <f>QLD!$AU$9</f>
        <v>69807</v>
      </c>
      <c r="AQ351" s="35">
        <f>QLD!$AV$9</f>
        <v>66133</v>
      </c>
      <c r="AR351" s="61">
        <f>SA!$AU$9</f>
        <v>21334</v>
      </c>
      <c r="AS351" s="35">
        <f>SA!$AV$9</f>
        <v>20141</v>
      </c>
      <c r="AT351" s="61">
        <f>WA!$AU$9</f>
        <v>44686</v>
      </c>
      <c r="AU351" s="35">
        <f>WA!$AV$9</f>
        <v>42071</v>
      </c>
      <c r="AV351" s="61">
        <f>TAS!$AU$9</f>
        <v>6385</v>
      </c>
      <c r="AW351" s="35">
        <f>TAS!$AV$9</f>
        <v>5938</v>
      </c>
      <c r="AX351" s="61">
        <f>NT!$AU$9</f>
        <v>3283</v>
      </c>
      <c r="AY351" s="35">
        <f>NT!$AV$9</f>
        <v>3174</v>
      </c>
    </row>
    <row r="352" spans="13:51">
      <c r="M352" s="54" t="s">
        <v>9</v>
      </c>
      <c r="N352" s="61">
        <f>Australia!$AR$10</f>
        <v>339304</v>
      </c>
      <c r="O352" s="35">
        <f>Australia!$AS$10</f>
        <v>322964</v>
      </c>
      <c r="P352" s="61">
        <f>ACT!$AR$10</f>
        <v>6842</v>
      </c>
      <c r="Q352" s="35">
        <f>ACT!$AS$10</f>
        <v>6653</v>
      </c>
      <c r="R352" s="61">
        <f>NSW!$AR$10</f>
        <v>109158</v>
      </c>
      <c r="S352" s="35">
        <f>NSW!$AS$10</f>
        <v>103737</v>
      </c>
      <c r="T352" s="61">
        <f>VIC!$AR$10</f>
        <v>77502</v>
      </c>
      <c r="U352" s="35">
        <f>VIC!$AS$10</f>
        <v>73261</v>
      </c>
      <c r="V352" s="61">
        <f>QLD!$AR$10</f>
        <v>68775</v>
      </c>
      <c r="W352" s="35">
        <f>QLD!$AS$10</f>
        <v>65831</v>
      </c>
      <c r="X352" s="61">
        <f>SA!$AR$10</f>
        <v>22523</v>
      </c>
      <c r="Y352" s="35">
        <f>SA!$AS$10</f>
        <v>21492</v>
      </c>
      <c r="Z352" s="61">
        <f>WA!$AR$10</f>
        <v>44284</v>
      </c>
      <c r="AA352" s="35">
        <f>WA!$AS$10</f>
        <v>42337</v>
      </c>
      <c r="AB352" s="61">
        <f>TAS!$AR$10</f>
        <v>6919</v>
      </c>
      <c r="AC352" s="35">
        <f>TAS!$AS$10</f>
        <v>6650</v>
      </c>
      <c r="AD352" s="61">
        <f>NT!$AR$10</f>
        <v>3301</v>
      </c>
      <c r="AE352" s="35">
        <f>NT!$AS$10</f>
        <v>3003</v>
      </c>
      <c r="AG352" s="54" t="s">
        <v>9</v>
      </c>
      <c r="AH352" s="61">
        <f>Australia!$AU$10</f>
        <v>339541</v>
      </c>
      <c r="AI352" s="35">
        <f>Australia!$AV$10</f>
        <v>322597</v>
      </c>
      <c r="AJ352" s="61">
        <f>ACT!$AU$10</f>
        <v>6896</v>
      </c>
      <c r="AK352" s="35">
        <f>ACT!$AV$10</f>
        <v>6703</v>
      </c>
      <c r="AL352" s="61">
        <f>NSW!$AU$10</f>
        <v>110023</v>
      </c>
      <c r="AM352" s="35">
        <f>NSW!$AV$10</f>
        <v>103932</v>
      </c>
      <c r="AN352" s="61">
        <f>VIC!$AU$10</f>
        <v>77589</v>
      </c>
      <c r="AO352" s="35">
        <f>VIC!$AV$10</f>
        <v>73244</v>
      </c>
      <c r="AP352" s="61">
        <f>QLD!$AU$10</f>
        <v>68472</v>
      </c>
      <c r="AQ352" s="35">
        <f>QLD!$AV$10</f>
        <v>65389</v>
      </c>
      <c r="AR352" s="61">
        <f>SA!$AU$10</f>
        <v>22160</v>
      </c>
      <c r="AS352" s="35">
        <f>SA!$AV$10</f>
        <v>21152</v>
      </c>
      <c r="AT352" s="61">
        <f>WA!$AU$10</f>
        <v>44423</v>
      </c>
      <c r="AU352" s="35">
        <f>WA!$AV$10</f>
        <v>42663</v>
      </c>
      <c r="AV352" s="61">
        <f>TAS!$AU$10</f>
        <v>6786</v>
      </c>
      <c r="AW352" s="35">
        <f>TAS!$AV$10</f>
        <v>6473</v>
      </c>
      <c r="AX352" s="61">
        <f>NT!$AU$10</f>
        <v>3192</v>
      </c>
      <c r="AY352" s="35">
        <f>NT!$AV$10</f>
        <v>3041</v>
      </c>
    </row>
    <row r="353" spans="13:51">
      <c r="M353" s="54" t="s">
        <v>10</v>
      </c>
      <c r="N353" s="61">
        <f>Australia!$AR$11</f>
        <v>285224</v>
      </c>
      <c r="O353" s="35">
        <f>Australia!$AS$11</f>
        <v>292227</v>
      </c>
      <c r="P353" s="61">
        <f>ACT!$AR$11</f>
        <v>5612</v>
      </c>
      <c r="Q353" s="35">
        <f>ACT!$AS$11</f>
        <v>6039</v>
      </c>
      <c r="R353" s="61">
        <f>NSW!$AR$11</f>
        <v>91229</v>
      </c>
      <c r="S353" s="35">
        <f>NSW!$AS$11</f>
        <v>93269</v>
      </c>
      <c r="T353" s="61">
        <f>VIC!$AR$11</f>
        <v>67236</v>
      </c>
      <c r="U353" s="35">
        <f>VIC!$AS$11</f>
        <v>67926</v>
      </c>
      <c r="V353" s="61">
        <f>QLD!$AR$11</f>
        <v>53847</v>
      </c>
      <c r="W353" s="35">
        <f>QLD!$AS$11</f>
        <v>56039</v>
      </c>
      <c r="X353" s="61">
        <f>SA!$AR$11</f>
        <v>21078</v>
      </c>
      <c r="Y353" s="35">
        <f>SA!$AS$11</f>
        <v>21099</v>
      </c>
      <c r="Z353" s="61">
        <f>WA!$AR$11</f>
        <v>37473</v>
      </c>
      <c r="AA353" s="35">
        <f>WA!$AS$11</f>
        <v>38812</v>
      </c>
      <c r="AB353" s="61">
        <f>TAS!$AR$11</f>
        <v>6168</v>
      </c>
      <c r="AC353" s="35">
        <f>TAS!$AS$11</f>
        <v>6177</v>
      </c>
      <c r="AD353" s="61">
        <f>NT!$AR$11</f>
        <v>2581</v>
      </c>
      <c r="AE353" s="35">
        <f>NT!$AS$11</f>
        <v>2866</v>
      </c>
      <c r="AG353" s="54" t="s">
        <v>10</v>
      </c>
      <c r="AH353" s="61">
        <f>Australia!$AU$11</f>
        <v>280787</v>
      </c>
      <c r="AI353" s="35">
        <f>Australia!$AV$11</f>
        <v>287568</v>
      </c>
      <c r="AJ353" s="61">
        <f>ACT!$AU$11</f>
        <v>5502</v>
      </c>
      <c r="AK353" s="35">
        <f>ACT!$AV$11</f>
        <v>5853</v>
      </c>
      <c r="AL353" s="61">
        <f>NSW!$AU$11</f>
        <v>90466</v>
      </c>
      <c r="AM353" s="35">
        <f>NSW!$AV$11</f>
        <v>92387</v>
      </c>
      <c r="AN353" s="61">
        <f>VIC!$AU$11</f>
        <v>66106</v>
      </c>
      <c r="AO353" s="35">
        <f>VIC!$AV$11</f>
        <v>66481</v>
      </c>
      <c r="AP353" s="61">
        <f>QLD!$AU$11</f>
        <v>52349</v>
      </c>
      <c r="AQ353" s="35">
        <f>QLD!$AV$11</f>
        <v>54770</v>
      </c>
      <c r="AR353" s="61">
        <f>SA!$AU$11</f>
        <v>20744</v>
      </c>
      <c r="AS353" s="35">
        <f>SA!$AV$11</f>
        <v>20783</v>
      </c>
      <c r="AT353" s="61">
        <f>WA!$AU$11</f>
        <v>37045</v>
      </c>
      <c r="AU353" s="35">
        <f>WA!$AV$11</f>
        <v>38393</v>
      </c>
      <c r="AV353" s="61">
        <f>TAS!$AU$11</f>
        <v>5965</v>
      </c>
      <c r="AW353" s="35">
        <f>TAS!$AV$11</f>
        <v>6030</v>
      </c>
      <c r="AX353" s="61">
        <f>NT!$AU$11</f>
        <v>2610</v>
      </c>
      <c r="AY353" s="35">
        <f>NT!$AV$11</f>
        <v>2871</v>
      </c>
    </row>
    <row r="354" spans="13:51">
      <c r="M354" s="54" t="s">
        <v>11</v>
      </c>
      <c r="N354" s="61">
        <f>Australia!$AR$12</f>
        <v>252731</v>
      </c>
      <c r="O354" s="35">
        <f>Australia!$AS$12</f>
        <v>297770</v>
      </c>
      <c r="P354" s="61">
        <f>ACT!$AR$12</f>
        <v>5713</v>
      </c>
      <c r="Q354" s="35">
        <f>ACT!$AS$12</f>
        <v>7114</v>
      </c>
      <c r="R354" s="61">
        <f>NSW!$AR$12</f>
        <v>78557</v>
      </c>
      <c r="S354" s="35">
        <f>NSW!$AS$12</f>
        <v>94670</v>
      </c>
      <c r="T354" s="61">
        <f>VIC!$AR$12</f>
        <v>55752</v>
      </c>
      <c r="U354" s="35">
        <f>VIC!$AS$12</f>
        <v>67042</v>
      </c>
      <c r="V354" s="61">
        <f>QLD!$AR$12</f>
        <v>46563</v>
      </c>
      <c r="W354" s="35">
        <f>QLD!$AS$12</f>
        <v>55507</v>
      </c>
      <c r="X354" s="61">
        <f>SA!$AR$12</f>
        <v>17256</v>
      </c>
      <c r="Y354" s="35">
        <f>SA!$AS$12</f>
        <v>19312</v>
      </c>
      <c r="Z354" s="61">
        <f>WA!$AR$12</f>
        <v>42048</v>
      </c>
      <c r="AA354" s="35">
        <f>WA!$AS$12</f>
        <v>45630</v>
      </c>
      <c r="AB354" s="61">
        <f>TAS!$AR$12</f>
        <v>4061</v>
      </c>
      <c r="AC354" s="35">
        <f>TAS!$AS$12</f>
        <v>4886</v>
      </c>
      <c r="AD354" s="61">
        <f>NT!$AR$12</f>
        <v>2781</v>
      </c>
      <c r="AE354" s="35">
        <f>NT!$AS$12</f>
        <v>3609</v>
      </c>
      <c r="AG354" s="54" t="s">
        <v>11</v>
      </c>
      <c r="AH354" s="61">
        <f>Australia!$AU$12</f>
        <v>248518</v>
      </c>
      <c r="AI354" s="35">
        <f>Australia!$AV$12</f>
        <v>293104</v>
      </c>
      <c r="AJ354" s="61">
        <f>ACT!$AU$12</f>
        <v>5477</v>
      </c>
      <c r="AK354" s="35">
        <f>ACT!$AV$12</f>
        <v>6847</v>
      </c>
      <c r="AL354" s="61">
        <f>NSW!$AU$12</f>
        <v>78114</v>
      </c>
      <c r="AM354" s="35">
        <f>NSW!$AV$12</f>
        <v>94291</v>
      </c>
      <c r="AN354" s="61">
        <f>VIC!$AU$12</f>
        <v>55400</v>
      </c>
      <c r="AO354" s="35">
        <f>VIC!$AV$12</f>
        <v>66328</v>
      </c>
      <c r="AP354" s="61">
        <f>QLD!$AU$12</f>
        <v>44337</v>
      </c>
      <c r="AQ354" s="35">
        <f>QLD!$AV$12</f>
        <v>53159</v>
      </c>
      <c r="AR354" s="61">
        <f>SA!$AU$12</f>
        <v>16946</v>
      </c>
      <c r="AS354" s="35">
        <f>SA!$AV$12</f>
        <v>19048</v>
      </c>
      <c r="AT354" s="61">
        <f>WA!$AU$12</f>
        <v>41310</v>
      </c>
      <c r="AU354" s="35">
        <f>WA!$AV$12</f>
        <v>45000</v>
      </c>
      <c r="AV354" s="61">
        <f>TAS!$AU$12</f>
        <v>4010</v>
      </c>
      <c r="AW354" s="35">
        <f>TAS!$AV$12</f>
        <v>4763</v>
      </c>
      <c r="AX354" s="61">
        <f>NT!$AU$12</f>
        <v>2924</v>
      </c>
      <c r="AY354" s="35">
        <f>NT!$AV$12</f>
        <v>3668</v>
      </c>
    </row>
    <row r="355" spans="13:51">
      <c r="M355" s="54" t="s">
        <v>12</v>
      </c>
      <c r="N355" s="61">
        <f>Australia!$AR$13</f>
        <v>372097</v>
      </c>
      <c r="O355" s="35">
        <f>Australia!$AS$13</f>
        <v>419162</v>
      </c>
      <c r="P355" s="61">
        <f>ACT!$AR$13</f>
        <v>8961</v>
      </c>
      <c r="Q355" s="35">
        <f>ACT!$AS$13</f>
        <v>10249</v>
      </c>
      <c r="R355" s="61">
        <f>NSW!$AR$13</f>
        <v>120676</v>
      </c>
      <c r="S355" s="35">
        <f>NSW!$AS$13</f>
        <v>137859</v>
      </c>
      <c r="T355" s="61">
        <f>VIC!$AR$13</f>
        <v>87311</v>
      </c>
      <c r="U355" s="35">
        <f>VIC!$AS$13</f>
        <v>101104</v>
      </c>
      <c r="V355" s="61">
        <f>QLD!$AR$13</f>
        <v>69439</v>
      </c>
      <c r="W355" s="35">
        <f>QLD!$AS$13</f>
        <v>77622</v>
      </c>
      <c r="X355" s="61">
        <f>SA!$AR$13</f>
        <v>22255</v>
      </c>
      <c r="Y355" s="35">
        <f>SA!$AS$13</f>
        <v>25062</v>
      </c>
      <c r="Z355" s="61">
        <f>WA!$AR$13</f>
        <v>54202</v>
      </c>
      <c r="AA355" s="35">
        <f>WA!$AS$13</f>
        <v>56175</v>
      </c>
      <c r="AB355" s="61">
        <f>TAS!$AR$13</f>
        <v>5426</v>
      </c>
      <c r="AC355" s="35">
        <f>TAS!$AS$13</f>
        <v>6450</v>
      </c>
      <c r="AD355" s="61">
        <f>NT!$AR$13</f>
        <v>3827</v>
      </c>
      <c r="AE355" s="35">
        <f>NT!$AS$13</f>
        <v>4641</v>
      </c>
      <c r="AG355" s="54" t="s">
        <v>12</v>
      </c>
      <c r="AH355" s="61">
        <f>Australia!$AU$13</f>
        <v>378465</v>
      </c>
      <c r="AI355" s="35">
        <f>Australia!$AV$13</f>
        <v>429257</v>
      </c>
      <c r="AJ355" s="61">
        <f>ACT!$AU$13</f>
        <v>8968</v>
      </c>
      <c r="AK355" s="35">
        <f>ACT!$AV$13</f>
        <v>10455</v>
      </c>
      <c r="AL355" s="61">
        <f>NSW!$AU$13</f>
        <v>123030</v>
      </c>
      <c r="AM355" s="35">
        <f>NSW!$AV$13</f>
        <v>141426</v>
      </c>
      <c r="AN355" s="61">
        <f>VIC!$AU$13</f>
        <v>89300</v>
      </c>
      <c r="AO355" s="35">
        <f>VIC!$AV$13</f>
        <v>103950</v>
      </c>
      <c r="AP355" s="61">
        <f>QLD!$AU$13</f>
        <v>69060</v>
      </c>
      <c r="AQ355" s="35">
        <f>QLD!$AV$13</f>
        <v>78107</v>
      </c>
      <c r="AR355" s="61">
        <f>SA!$AU$13</f>
        <v>22773</v>
      </c>
      <c r="AS355" s="35">
        <f>SA!$AV$13</f>
        <v>25494</v>
      </c>
      <c r="AT355" s="61">
        <f>WA!$AU$13</f>
        <v>55701</v>
      </c>
      <c r="AU355" s="35">
        <f>WA!$AV$13</f>
        <v>58413</v>
      </c>
      <c r="AV355" s="61">
        <f>TAS!$AU$13</f>
        <v>5537</v>
      </c>
      <c r="AW355" s="35">
        <f>TAS!$AV$13</f>
        <v>6587</v>
      </c>
      <c r="AX355" s="61">
        <f>NT!$AU$13</f>
        <v>4096</v>
      </c>
      <c r="AY355" s="35">
        <f>NT!$AV$13</f>
        <v>4825</v>
      </c>
    </row>
    <row r="356" spans="13:51">
      <c r="M356" s="54" t="s">
        <v>13</v>
      </c>
      <c r="N356" s="61">
        <f>Australia!$AR$14</f>
        <v>373895</v>
      </c>
      <c r="O356" s="35">
        <f>Australia!$AS$14</f>
        <v>404180</v>
      </c>
      <c r="P356" s="61">
        <f>ACT!$AR$14</f>
        <v>8247</v>
      </c>
      <c r="Q356" s="35">
        <f>ACT!$AS$14</f>
        <v>9215</v>
      </c>
      <c r="R356" s="61">
        <f>NSW!$AR$14</f>
        <v>124157</v>
      </c>
      <c r="S356" s="35">
        <f>NSW!$AS$14</f>
        <v>135099</v>
      </c>
      <c r="T356" s="61">
        <f>VIC!$AR$14</f>
        <v>89348</v>
      </c>
      <c r="U356" s="35">
        <f>VIC!$AS$14</f>
        <v>97333</v>
      </c>
      <c r="V356" s="61">
        <f>QLD!$AR$14</f>
        <v>69358</v>
      </c>
      <c r="W356" s="35">
        <f>QLD!$AS$14</f>
        <v>76038</v>
      </c>
      <c r="X356" s="61">
        <f>SA!$AR$14</f>
        <v>22302</v>
      </c>
      <c r="Y356" s="35">
        <f>SA!$AS$14</f>
        <v>23995</v>
      </c>
      <c r="Z356" s="61">
        <f>WA!$AR$14</f>
        <v>51168</v>
      </c>
      <c r="AA356" s="35">
        <f>WA!$AS$14</f>
        <v>51981</v>
      </c>
      <c r="AB356" s="61">
        <f>TAS!$AR$14</f>
        <v>5607</v>
      </c>
      <c r="AC356" s="35">
        <f>TAS!$AS$14</f>
        <v>6456</v>
      </c>
      <c r="AD356" s="61">
        <f>NT!$AR$14</f>
        <v>3708</v>
      </c>
      <c r="AE356" s="35">
        <f>NT!$AS$14</f>
        <v>4063</v>
      </c>
      <c r="AG356" s="54" t="s">
        <v>13</v>
      </c>
      <c r="AH356" s="61">
        <f>Australia!$AU$14</f>
        <v>381174</v>
      </c>
      <c r="AI356" s="35">
        <f>Australia!$AV$14</f>
        <v>412381</v>
      </c>
      <c r="AJ356" s="61">
        <f>ACT!$AU$14</f>
        <v>8588</v>
      </c>
      <c r="AK356" s="35">
        <f>ACT!$AV$14</f>
        <v>9704</v>
      </c>
      <c r="AL356" s="61">
        <f>NSW!$AU$14</f>
        <v>127206</v>
      </c>
      <c r="AM356" s="35">
        <f>NSW!$AV$14</f>
        <v>137907</v>
      </c>
      <c r="AN356" s="61">
        <f>VIC!$AU$14</f>
        <v>91472</v>
      </c>
      <c r="AO356" s="35">
        <f>VIC!$AV$14</f>
        <v>99792</v>
      </c>
      <c r="AP356" s="61">
        <f>QLD!$AU$14</f>
        <v>69406</v>
      </c>
      <c r="AQ356" s="35">
        <f>QLD!$AV$14</f>
        <v>76174</v>
      </c>
      <c r="AR356" s="61">
        <f>SA!$AU$14</f>
        <v>22404</v>
      </c>
      <c r="AS356" s="35">
        <f>SA!$AV$14</f>
        <v>24347</v>
      </c>
      <c r="AT356" s="61">
        <f>WA!$AU$14</f>
        <v>52602</v>
      </c>
      <c r="AU356" s="35">
        <f>WA!$AV$14</f>
        <v>53688</v>
      </c>
      <c r="AV356" s="61">
        <f>TAS!$AU$14</f>
        <v>5610</v>
      </c>
      <c r="AW356" s="35">
        <f>TAS!$AV$14</f>
        <v>6495</v>
      </c>
      <c r="AX356" s="61">
        <f>NT!$AU$14</f>
        <v>3886</v>
      </c>
      <c r="AY356" s="35">
        <f>NT!$AV$14</f>
        <v>4274</v>
      </c>
    </row>
    <row r="357" spans="13:51">
      <c r="M357" s="54" t="s">
        <v>14</v>
      </c>
      <c r="N357" s="61">
        <f>Australia!$AR$15</f>
        <v>400271</v>
      </c>
      <c r="O357" s="35">
        <f>Australia!$AS$15</f>
        <v>433926</v>
      </c>
      <c r="P357" s="61">
        <f>ACT!$AR$15</f>
        <v>8353</v>
      </c>
      <c r="Q357" s="35">
        <f>ACT!$AS$15</f>
        <v>9403</v>
      </c>
      <c r="R357" s="61">
        <f>NSW!$AR$15</f>
        <v>131995</v>
      </c>
      <c r="S357" s="35">
        <f>NSW!$AS$15</f>
        <v>142556</v>
      </c>
      <c r="T357" s="61">
        <f>VIC!$AR$15</f>
        <v>93606</v>
      </c>
      <c r="U357" s="35">
        <f>VIC!$AS$15</f>
        <v>104160</v>
      </c>
      <c r="V357" s="61">
        <f>QLD!$AR$15</f>
        <v>77951</v>
      </c>
      <c r="W357" s="35">
        <f>QLD!$AS$15</f>
        <v>84699</v>
      </c>
      <c r="X357" s="61">
        <f>SA!$AR$15</f>
        <v>24233</v>
      </c>
      <c r="Y357" s="35">
        <f>SA!$AS$15</f>
        <v>26609</v>
      </c>
      <c r="Z357" s="61">
        <f>WA!$AR$15</f>
        <v>53556</v>
      </c>
      <c r="AA357" s="35">
        <f>WA!$AS$15</f>
        <v>54423</v>
      </c>
      <c r="AB357" s="61">
        <f>TAS!$AR$15</f>
        <v>6776</v>
      </c>
      <c r="AC357" s="35">
        <f>TAS!$AS$15</f>
        <v>8025</v>
      </c>
      <c r="AD357" s="61">
        <f>NT!$AR$15</f>
        <v>3801</v>
      </c>
      <c r="AE357" s="35">
        <f>NT!$AS$15</f>
        <v>4051</v>
      </c>
      <c r="AG357" s="54" t="s">
        <v>14</v>
      </c>
      <c r="AH357" s="61">
        <f>Australia!$AU$15</f>
        <v>398181</v>
      </c>
      <c r="AI357" s="35">
        <f>Australia!$AV$15</f>
        <v>429465</v>
      </c>
      <c r="AJ357" s="61">
        <f>ACT!$AU$15</f>
        <v>8306</v>
      </c>
      <c r="AK357" s="35">
        <f>ACT!$AV$15</f>
        <v>9345</v>
      </c>
      <c r="AL357" s="61">
        <f>NSW!$AU$15</f>
        <v>132565</v>
      </c>
      <c r="AM357" s="35">
        <f>NSW!$AV$15</f>
        <v>142266</v>
      </c>
      <c r="AN357" s="61">
        <f>VIC!$AU$15</f>
        <v>93334</v>
      </c>
      <c r="AO357" s="35">
        <f>VIC!$AV$15</f>
        <v>102920</v>
      </c>
      <c r="AP357" s="61">
        <f>QLD!$AU$15</f>
        <v>76518</v>
      </c>
      <c r="AQ357" s="35">
        <f>QLD!$AV$15</f>
        <v>83029</v>
      </c>
      <c r="AR357" s="61">
        <f>SA!$AU$15</f>
        <v>23826</v>
      </c>
      <c r="AS357" s="35">
        <f>SA!$AV$15</f>
        <v>26044</v>
      </c>
      <c r="AT357" s="61">
        <f>WA!$AU$15</f>
        <v>53268</v>
      </c>
      <c r="AU357" s="35">
        <f>WA!$AV$15</f>
        <v>54151</v>
      </c>
      <c r="AV357" s="61">
        <f>TAS!$AU$15</f>
        <v>6569</v>
      </c>
      <c r="AW357" s="35">
        <f>TAS!$AV$15</f>
        <v>7681</v>
      </c>
      <c r="AX357" s="61">
        <f>NT!$AU$15</f>
        <v>3795</v>
      </c>
      <c r="AY357" s="35">
        <f>NT!$AV$15</f>
        <v>4029</v>
      </c>
    </row>
    <row r="358" spans="13:51">
      <c r="M358" s="54" t="s">
        <v>15</v>
      </c>
      <c r="N358" s="61">
        <f>Australia!$AR$16</f>
        <v>380743</v>
      </c>
      <c r="O358" s="35">
        <f>Australia!$AS$16</f>
        <v>410924</v>
      </c>
      <c r="P358" s="61">
        <f>ACT!$AR$16</f>
        <v>7538</v>
      </c>
      <c r="Q358" s="35">
        <f>ACT!$AS$16</f>
        <v>8595</v>
      </c>
      <c r="R358" s="61">
        <f>NSW!$AR$16</f>
        <v>121542</v>
      </c>
      <c r="S358" s="35">
        <f>NSW!$AS$16</f>
        <v>131130</v>
      </c>
      <c r="T358" s="61">
        <f>VIC!$AR$16</f>
        <v>91187</v>
      </c>
      <c r="U358" s="35">
        <f>VIC!$AS$16</f>
        <v>99918</v>
      </c>
      <c r="V358" s="61">
        <f>QLD!$AR$16</f>
        <v>73693</v>
      </c>
      <c r="W358" s="35">
        <f>QLD!$AS$16</f>
        <v>79730</v>
      </c>
      <c r="X358" s="61">
        <f>SA!$AR$16</f>
        <v>24978</v>
      </c>
      <c r="Y358" s="35">
        <f>SA!$AS$16</f>
        <v>27477</v>
      </c>
      <c r="Z358" s="61">
        <f>WA!$AR$16</f>
        <v>51026</v>
      </c>
      <c r="AA358" s="35">
        <f>WA!$AS$16</f>
        <v>51984</v>
      </c>
      <c r="AB358" s="61">
        <f>TAS!$AR$16</f>
        <v>7153</v>
      </c>
      <c r="AC358" s="35">
        <f>TAS!$AS$16</f>
        <v>8338</v>
      </c>
      <c r="AD358" s="61">
        <f>NT!$AR$16</f>
        <v>3626</v>
      </c>
      <c r="AE358" s="35">
        <f>NT!$AS$16</f>
        <v>3752</v>
      </c>
      <c r="AG358" s="54" t="s">
        <v>15</v>
      </c>
      <c r="AH358" s="61">
        <f>Australia!$AU$16</f>
        <v>387623</v>
      </c>
      <c r="AI358" s="35">
        <f>Australia!$AV$16</f>
        <v>419680</v>
      </c>
      <c r="AJ358" s="61">
        <f>ACT!$AU$16</f>
        <v>7838</v>
      </c>
      <c r="AK358" s="35">
        <f>ACT!$AV$16</f>
        <v>8815</v>
      </c>
      <c r="AL358" s="61">
        <f>NSW!$AU$16</f>
        <v>123401</v>
      </c>
      <c r="AM358" s="35">
        <f>NSW!$AV$16</f>
        <v>134211</v>
      </c>
      <c r="AN358" s="61">
        <f>VIC!$AU$16</f>
        <v>93322</v>
      </c>
      <c r="AO358" s="35">
        <f>VIC!$AV$16</f>
        <v>102560</v>
      </c>
      <c r="AP358" s="61">
        <f>QLD!$AU$16</f>
        <v>74506</v>
      </c>
      <c r="AQ358" s="35">
        <f>QLD!$AV$16</f>
        <v>81064</v>
      </c>
      <c r="AR358" s="61">
        <f>SA!$AU$16</f>
        <v>25237</v>
      </c>
      <c r="AS358" s="35">
        <f>SA!$AV$16</f>
        <v>27563</v>
      </c>
      <c r="AT358" s="61">
        <f>WA!$AU$16</f>
        <v>52346</v>
      </c>
      <c r="AU358" s="35">
        <f>WA!$AV$16</f>
        <v>53149</v>
      </c>
      <c r="AV358" s="61">
        <f>TAS!$AU$16</f>
        <v>7227</v>
      </c>
      <c r="AW358" s="35">
        <f>TAS!$AV$16</f>
        <v>8446</v>
      </c>
      <c r="AX358" s="61">
        <f>NT!$AU$16</f>
        <v>3746</v>
      </c>
      <c r="AY358" s="35">
        <f>NT!$AV$16</f>
        <v>3872</v>
      </c>
    </row>
    <row r="359" spans="13:51">
      <c r="M359" s="54" t="s">
        <v>16</v>
      </c>
      <c r="N359" s="61">
        <f>Australia!$AR$17</f>
        <v>401091</v>
      </c>
      <c r="O359" s="35">
        <f>Australia!$AS$17</f>
        <v>430855</v>
      </c>
      <c r="P359" s="61">
        <f>ACT!$AR$17</f>
        <v>7732</v>
      </c>
      <c r="Q359" s="35">
        <f>ACT!$AS$17</f>
        <v>8680</v>
      </c>
      <c r="R359" s="61">
        <f>NSW!$AR$17</f>
        <v>128955</v>
      </c>
      <c r="S359" s="35">
        <f>NSW!$AS$17</f>
        <v>138752</v>
      </c>
      <c r="T359" s="61">
        <f>VIC!$AR$17</f>
        <v>94322</v>
      </c>
      <c r="U359" s="35">
        <f>VIC!$AS$17</f>
        <v>101945</v>
      </c>
      <c r="V359" s="61">
        <f>QLD!$AR$17</f>
        <v>77734</v>
      </c>
      <c r="W359" s="35">
        <f>QLD!$AS$17</f>
        <v>83927</v>
      </c>
      <c r="X359" s="61">
        <f>SA!$AR$17</f>
        <v>28077</v>
      </c>
      <c r="Y359" s="35">
        <f>SA!$AS$17</f>
        <v>30896</v>
      </c>
      <c r="Z359" s="61">
        <f>WA!$AR$17</f>
        <v>51633</v>
      </c>
      <c r="AA359" s="35">
        <f>WA!$AS$17</f>
        <v>52533</v>
      </c>
      <c r="AB359" s="61">
        <f>TAS!$AR$17</f>
        <v>8788</v>
      </c>
      <c r="AC359" s="35">
        <f>TAS!$AS$17</f>
        <v>10228</v>
      </c>
      <c r="AD359" s="61">
        <f>NT!$AR$17</f>
        <v>3850</v>
      </c>
      <c r="AE359" s="35">
        <f>NT!$AS$17</f>
        <v>3894</v>
      </c>
      <c r="AG359" s="54" t="s">
        <v>16</v>
      </c>
      <c r="AH359" s="61">
        <f>Australia!$AU$17</f>
        <v>395211</v>
      </c>
      <c r="AI359" s="35">
        <f>Australia!$AV$17</f>
        <v>425467</v>
      </c>
      <c r="AJ359" s="61">
        <f>ACT!$AU$17</f>
        <v>7660</v>
      </c>
      <c r="AK359" s="35">
        <f>ACT!$AV$17</f>
        <v>8585</v>
      </c>
      <c r="AL359" s="61">
        <f>NSW!$AU$17</f>
        <v>127479</v>
      </c>
      <c r="AM359" s="35">
        <f>NSW!$AV$17</f>
        <v>137003</v>
      </c>
      <c r="AN359" s="61">
        <f>VIC!$AU$17</f>
        <v>93224</v>
      </c>
      <c r="AO359" s="35">
        <f>VIC!$AV$17</f>
        <v>101344</v>
      </c>
      <c r="AP359" s="61">
        <f>QLD!$AU$17</f>
        <v>75917</v>
      </c>
      <c r="AQ359" s="35">
        <f>QLD!$AV$17</f>
        <v>82192</v>
      </c>
      <c r="AR359" s="61">
        <f>SA!$AU$17</f>
        <v>27306</v>
      </c>
      <c r="AS359" s="35">
        <f>SA!$AV$17</f>
        <v>30229</v>
      </c>
      <c r="AT359" s="61">
        <f>WA!$AU$17</f>
        <v>51287</v>
      </c>
      <c r="AU359" s="35">
        <f>WA!$AV$17</f>
        <v>52472</v>
      </c>
      <c r="AV359" s="61">
        <f>TAS!$AU$17</f>
        <v>8432</v>
      </c>
      <c r="AW359" s="35">
        <f>TAS!$AV$17</f>
        <v>9782</v>
      </c>
      <c r="AX359" s="61">
        <f>NT!$AU$17</f>
        <v>3906</v>
      </c>
      <c r="AY359" s="35">
        <f>NT!$AV$17</f>
        <v>3860</v>
      </c>
    </row>
    <row r="360" spans="13:51">
      <c r="M360" s="54" t="s">
        <v>17</v>
      </c>
      <c r="N360" s="61">
        <f>Australia!$AR$18</f>
        <v>385412</v>
      </c>
      <c r="O360" s="35">
        <f>Australia!$AS$18</f>
        <v>416664</v>
      </c>
      <c r="P360" s="61">
        <f>ACT!$AR$18</f>
        <v>7211</v>
      </c>
      <c r="Q360" s="35">
        <f>ACT!$AS$18</f>
        <v>8028</v>
      </c>
      <c r="R360" s="61">
        <f>NSW!$AR$18</f>
        <v>123348</v>
      </c>
      <c r="S360" s="35">
        <f>NSW!$AS$18</f>
        <v>133623</v>
      </c>
      <c r="T360" s="61">
        <f>VIC!$AR$18</f>
        <v>91498</v>
      </c>
      <c r="U360" s="35">
        <f>VIC!$AS$18</f>
        <v>99173</v>
      </c>
      <c r="V360" s="61">
        <f>QLD!$AR$18</f>
        <v>73593</v>
      </c>
      <c r="W360" s="35">
        <f>QLD!$AS$18</f>
        <v>79972</v>
      </c>
      <c r="X360" s="61">
        <f>SA!$AR$18</f>
        <v>29068</v>
      </c>
      <c r="Y360" s="35">
        <f>SA!$AS$18</f>
        <v>32353</v>
      </c>
      <c r="Z360" s="61">
        <f>WA!$AR$18</f>
        <v>47532</v>
      </c>
      <c r="AA360" s="35">
        <f>WA!$AS$18</f>
        <v>49297</v>
      </c>
      <c r="AB360" s="61">
        <f>TAS!$AR$18</f>
        <v>9728</v>
      </c>
      <c r="AC360" s="35">
        <f>TAS!$AS$18</f>
        <v>10833</v>
      </c>
      <c r="AD360" s="61">
        <f>NT!$AR$18</f>
        <v>3434</v>
      </c>
      <c r="AE360" s="35">
        <f>NT!$AS$18</f>
        <v>3385</v>
      </c>
      <c r="AG360" s="54" t="s">
        <v>17</v>
      </c>
      <c r="AH360" s="61">
        <f>Australia!$AU$18</f>
        <v>389041</v>
      </c>
      <c r="AI360" s="35">
        <f>Australia!$AV$18</f>
        <v>420194</v>
      </c>
      <c r="AJ360" s="61">
        <f>ACT!$AU$18</f>
        <v>7416</v>
      </c>
      <c r="AK360" s="35">
        <f>ACT!$AV$18</f>
        <v>8148</v>
      </c>
      <c r="AL360" s="61">
        <f>NSW!$AU$18</f>
        <v>124743</v>
      </c>
      <c r="AM360" s="35">
        <f>NSW!$AV$18</f>
        <v>135055</v>
      </c>
      <c r="AN360" s="61">
        <f>VIC!$AU$18</f>
        <v>92365</v>
      </c>
      <c r="AO360" s="35">
        <f>VIC!$AV$18</f>
        <v>100187</v>
      </c>
      <c r="AP360" s="61">
        <f>QLD!$AU$18</f>
        <v>74102</v>
      </c>
      <c r="AQ360" s="35">
        <f>QLD!$AV$18</f>
        <v>80320</v>
      </c>
      <c r="AR360" s="61">
        <f>SA!$AU$18</f>
        <v>28964</v>
      </c>
      <c r="AS360" s="35">
        <f>SA!$AV$18</f>
        <v>32412</v>
      </c>
      <c r="AT360" s="61">
        <f>WA!$AU$18</f>
        <v>48363</v>
      </c>
      <c r="AU360" s="35">
        <f>WA!$AV$18</f>
        <v>49662</v>
      </c>
      <c r="AV360" s="61">
        <f>TAS!$AU$18</f>
        <v>9646</v>
      </c>
      <c r="AW360" s="35">
        <f>TAS!$AV$18</f>
        <v>10904</v>
      </c>
      <c r="AX360" s="61">
        <f>NT!$AU$18</f>
        <v>3442</v>
      </c>
      <c r="AY360" s="35">
        <f>NT!$AV$18</f>
        <v>3506</v>
      </c>
    </row>
    <row r="361" spans="13:51">
      <c r="M361" s="54" t="s">
        <v>18</v>
      </c>
      <c r="N361" s="61">
        <f>Australia!$AR$19</f>
        <v>356551</v>
      </c>
      <c r="O361" s="35">
        <f>Australia!$AS$19</f>
        <v>384348</v>
      </c>
      <c r="P361" s="61">
        <f>ACT!$AR$19</f>
        <v>6611</v>
      </c>
      <c r="Q361" s="35">
        <f>ACT!$AS$19</f>
        <v>7132</v>
      </c>
      <c r="R361" s="61">
        <f>NSW!$AR$19</f>
        <v>114162</v>
      </c>
      <c r="S361" s="35">
        <f>NSW!$AS$19</f>
        <v>123146</v>
      </c>
      <c r="T361" s="61">
        <f>VIC!$AR$19</f>
        <v>84197</v>
      </c>
      <c r="U361" s="35">
        <f>VIC!$AS$19</f>
        <v>92256</v>
      </c>
      <c r="V361" s="61">
        <f>QLD!$AR$19</f>
        <v>68792</v>
      </c>
      <c r="W361" s="35">
        <f>QLD!$AS$19</f>
        <v>74106</v>
      </c>
      <c r="X361" s="61">
        <f>SA!$AR$19</f>
        <v>28636</v>
      </c>
      <c r="Y361" s="35">
        <f>SA!$AS$19</f>
        <v>31723</v>
      </c>
      <c r="Z361" s="61">
        <f>WA!$AR$19</f>
        <v>41845</v>
      </c>
      <c r="AA361" s="35">
        <f>WA!$AS$19</f>
        <v>43059</v>
      </c>
      <c r="AB361" s="61">
        <f>TAS!$AR$19</f>
        <v>9457</v>
      </c>
      <c r="AC361" s="35">
        <f>TAS!$AS$19</f>
        <v>10304</v>
      </c>
      <c r="AD361" s="61">
        <f>NT!$AR$19</f>
        <v>2851</v>
      </c>
      <c r="AE361" s="35">
        <f>NT!$AS$19</f>
        <v>2622</v>
      </c>
      <c r="AG361" s="54" t="s">
        <v>18</v>
      </c>
      <c r="AH361" s="61">
        <f>Australia!$AU$19</f>
        <v>357895</v>
      </c>
      <c r="AI361" s="35">
        <f>Australia!$AV$19</f>
        <v>388038</v>
      </c>
      <c r="AJ361" s="61">
        <f>ACT!$AU$19</f>
        <v>6444</v>
      </c>
      <c r="AK361" s="35">
        <f>ACT!$AV$19</f>
        <v>7135</v>
      </c>
      <c r="AL361" s="61">
        <f>NSW!$AU$19</f>
        <v>114793</v>
      </c>
      <c r="AM361" s="35">
        <f>NSW!$AV$19</f>
        <v>124450</v>
      </c>
      <c r="AN361" s="61">
        <f>VIC!$AU$19</f>
        <v>84860</v>
      </c>
      <c r="AO361" s="35">
        <f>VIC!$AV$19</f>
        <v>93126</v>
      </c>
      <c r="AP361" s="61">
        <f>QLD!$AU$19</f>
        <v>68662</v>
      </c>
      <c r="AQ361" s="35">
        <f>QLD!$AV$19</f>
        <v>74304</v>
      </c>
      <c r="AR361" s="61">
        <f>SA!$AU$19</f>
        <v>28600</v>
      </c>
      <c r="AS361" s="35">
        <f>SA!$AV$19</f>
        <v>31673</v>
      </c>
      <c r="AT361" s="61">
        <f>WA!$AU$19</f>
        <v>42220</v>
      </c>
      <c r="AU361" s="35">
        <f>WA!$AV$19</f>
        <v>44303</v>
      </c>
      <c r="AV361" s="61">
        <f>TAS!$AU$19</f>
        <v>9453</v>
      </c>
      <c r="AW361" s="35">
        <f>TAS!$AV$19</f>
        <v>10418</v>
      </c>
      <c r="AX361" s="61">
        <f>NT!$AU$19</f>
        <v>2863</v>
      </c>
      <c r="AY361" s="35">
        <f>NT!$AV$19</f>
        <v>2629</v>
      </c>
    </row>
    <row r="362" spans="13:51">
      <c r="M362" s="54" t="s">
        <v>19</v>
      </c>
      <c r="N362" s="61">
        <f>Australia!$AR$20</f>
        <v>315474</v>
      </c>
      <c r="O362" s="35">
        <f>Australia!$AS$20</f>
        <v>337010</v>
      </c>
      <c r="P362" s="61">
        <f>ACT!$AR$20</f>
        <v>5724</v>
      </c>
      <c r="Q362" s="35">
        <f>ACT!$AS$20</f>
        <v>5986</v>
      </c>
      <c r="R362" s="61">
        <f>NSW!$AR$20</f>
        <v>102526</v>
      </c>
      <c r="S362" s="35">
        <f>NSW!$AS$20</f>
        <v>108682</v>
      </c>
      <c r="T362" s="61">
        <f>VIC!$AR$20</f>
        <v>74795</v>
      </c>
      <c r="U362" s="35">
        <f>VIC!$AS$20</f>
        <v>81481</v>
      </c>
      <c r="V362" s="61">
        <f>QLD!$AR$20</f>
        <v>61122</v>
      </c>
      <c r="W362" s="35">
        <f>QLD!$AS$20</f>
        <v>65535</v>
      </c>
      <c r="X362" s="61">
        <f>SA!$AR$20</f>
        <v>26282</v>
      </c>
      <c r="Y362" s="35">
        <f>SA!$AS$20</f>
        <v>28762</v>
      </c>
      <c r="Z362" s="61">
        <f>WA!$AR$20</f>
        <v>34608</v>
      </c>
      <c r="AA362" s="35">
        <f>WA!$AS$20</f>
        <v>35567</v>
      </c>
      <c r="AB362" s="61">
        <f>TAS!$AR$20</f>
        <v>8499</v>
      </c>
      <c r="AC362" s="35">
        <f>TAS!$AS$20</f>
        <v>9355</v>
      </c>
      <c r="AD362" s="61">
        <f>NT!$AR$20</f>
        <v>1918</v>
      </c>
      <c r="AE362" s="35">
        <f>NT!$AS$20</f>
        <v>1642</v>
      </c>
      <c r="AG362" s="54" t="s">
        <v>19</v>
      </c>
      <c r="AH362" s="61">
        <f>Australia!$AU$20</f>
        <v>327600</v>
      </c>
      <c r="AI362" s="35">
        <f>Australia!$AV$20</f>
        <v>351019</v>
      </c>
      <c r="AJ362" s="61">
        <f>ACT!$AU$20</f>
        <v>5958</v>
      </c>
      <c r="AK362" s="35">
        <f>ACT!$AV$20</f>
        <v>6263</v>
      </c>
      <c r="AL362" s="61">
        <f>NSW!$AU$20</f>
        <v>106137</v>
      </c>
      <c r="AM362" s="35">
        <f>NSW!$AV$20</f>
        <v>112829</v>
      </c>
      <c r="AN362" s="61">
        <f>VIC!$AU$20</f>
        <v>77772</v>
      </c>
      <c r="AO362" s="35">
        <f>VIC!$AV$20</f>
        <v>85092</v>
      </c>
      <c r="AP362" s="61">
        <f>QLD!$AU$20</f>
        <v>62976</v>
      </c>
      <c r="AQ362" s="35">
        <f>QLD!$AV$20</f>
        <v>67931</v>
      </c>
      <c r="AR362" s="61">
        <f>SA!$AU$20</f>
        <v>27249</v>
      </c>
      <c r="AS362" s="35">
        <f>SA!$AV$20</f>
        <v>29916</v>
      </c>
      <c r="AT362" s="61">
        <f>WA!$AU$20</f>
        <v>36543</v>
      </c>
      <c r="AU362" s="35">
        <f>WA!$AV$20</f>
        <v>37542</v>
      </c>
      <c r="AV362" s="61">
        <f>TAS!$AU$20</f>
        <v>8887</v>
      </c>
      <c r="AW362" s="35">
        <f>TAS!$AV$20</f>
        <v>9669</v>
      </c>
      <c r="AX362" s="61">
        <f>NT!$AU$20</f>
        <v>2078</v>
      </c>
      <c r="AY362" s="35">
        <f>NT!$AV$20</f>
        <v>1777</v>
      </c>
    </row>
    <row r="363" spans="13:51">
      <c r="M363" s="54" t="s">
        <v>20</v>
      </c>
      <c r="N363" s="61">
        <f>Australia!$AR$21</f>
        <v>220581</v>
      </c>
      <c r="O363" s="35">
        <f>Australia!$AS$21</f>
        <v>231646</v>
      </c>
      <c r="P363" s="61">
        <f>ACT!$AR$21</f>
        <v>3290</v>
      </c>
      <c r="Q363" s="35">
        <f>ACT!$AS$21</f>
        <v>3713</v>
      </c>
      <c r="R363" s="61">
        <f>NSW!$AR$21</f>
        <v>72736</v>
      </c>
      <c r="S363" s="35">
        <f>NSW!$AS$21</f>
        <v>75594</v>
      </c>
      <c r="T363" s="61">
        <f>VIC!$AR$21</f>
        <v>53216</v>
      </c>
      <c r="U363" s="35">
        <f>VIC!$AS$21</f>
        <v>56336</v>
      </c>
      <c r="V363" s="61">
        <f>QLD!$AR$21</f>
        <v>42544</v>
      </c>
      <c r="W363" s="35">
        <f>QLD!$AS$21</f>
        <v>45309</v>
      </c>
      <c r="X363" s="61">
        <f>SA!$AR$21</f>
        <v>18498</v>
      </c>
      <c r="Y363" s="35">
        <f>SA!$AS$21</f>
        <v>19766</v>
      </c>
      <c r="Z363" s="61">
        <f>WA!$AR$21</f>
        <v>23208</v>
      </c>
      <c r="AA363" s="35">
        <f>WA!$AS$21</f>
        <v>23752</v>
      </c>
      <c r="AB363" s="61">
        <f>TAS!$AR$21</f>
        <v>6059</v>
      </c>
      <c r="AC363" s="35">
        <f>TAS!$AS$21</f>
        <v>6327</v>
      </c>
      <c r="AD363" s="61">
        <f>NT!$AR$21</f>
        <v>1030</v>
      </c>
      <c r="AE363" s="35">
        <f>NT!$AS$21</f>
        <v>849</v>
      </c>
      <c r="AG363" s="54" t="s">
        <v>20</v>
      </c>
      <c r="AH363" s="61">
        <f>Australia!$AU$21</f>
        <v>230276</v>
      </c>
      <c r="AI363" s="35">
        <f>Australia!$AV$21</f>
        <v>245880</v>
      </c>
      <c r="AJ363" s="61">
        <f>ACT!$AU$21</f>
        <v>3565</v>
      </c>
      <c r="AK363" s="35">
        <f>ACT!$AV$21</f>
        <v>3968</v>
      </c>
      <c r="AL363" s="61">
        <f>NSW!$AU$21</f>
        <v>75674</v>
      </c>
      <c r="AM363" s="35">
        <f>NSW!$AV$21</f>
        <v>80347</v>
      </c>
      <c r="AN363" s="61">
        <f>VIC!$AU$21</f>
        <v>55366</v>
      </c>
      <c r="AO363" s="35">
        <f>VIC!$AV$21</f>
        <v>59509</v>
      </c>
      <c r="AP363" s="61">
        <f>QLD!$AU$21</f>
        <v>44598</v>
      </c>
      <c r="AQ363" s="35">
        <f>QLD!$AV$21</f>
        <v>48158</v>
      </c>
      <c r="AR363" s="61">
        <f>SA!$AU$21</f>
        <v>19476</v>
      </c>
      <c r="AS363" s="35">
        <f>SA!$AV$21</f>
        <v>21200</v>
      </c>
      <c r="AT363" s="61">
        <f>WA!$AU$21</f>
        <v>24251</v>
      </c>
      <c r="AU363" s="35">
        <f>WA!$AV$21</f>
        <v>25008</v>
      </c>
      <c r="AV363" s="61">
        <f>TAS!$AU$21</f>
        <v>6277</v>
      </c>
      <c r="AW363" s="35">
        <f>TAS!$AV$21</f>
        <v>6771</v>
      </c>
      <c r="AX363" s="61">
        <f>NT!$AU$21</f>
        <v>1069</v>
      </c>
      <c r="AY363" s="35">
        <f>NT!$AV$21</f>
        <v>919</v>
      </c>
    </row>
    <row r="364" spans="13:51">
      <c r="M364" s="54" t="s">
        <v>21</v>
      </c>
      <c r="N364" s="61">
        <f>Australia!$AR$22</f>
        <v>149205</v>
      </c>
      <c r="O364" s="35">
        <f>Australia!$AS$22</f>
        <v>165083</v>
      </c>
      <c r="P364" s="61">
        <f>ACT!$AR$22</f>
        <v>2140</v>
      </c>
      <c r="Q364" s="35">
        <f>ACT!$AS$22</f>
        <v>2433</v>
      </c>
      <c r="R364" s="61">
        <f>NSW!$AR$22</f>
        <v>49018</v>
      </c>
      <c r="S364" s="35">
        <f>NSW!$AS$22</f>
        <v>53374</v>
      </c>
      <c r="T364" s="61">
        <f>VIC!$AR$22</f>
        <v>36771</v>
      </c>
      <c r="U364" s="35">
        <f>VIC!$AS$22</f>
        <v>41717</v>
      </c>
      <c r="V364" s="61">
        <f>QLD!$AR$22</f>
        <v>28406</v>
      </c>
      <c r="W364" s="35">
        <f>QLD!$AS$22</f>
        <v>31329</v>
      </c>
      <c r="X364" s="61">
        <f>SA!$AR$22</f>
        <v>12830</v>
      </c>
      <c r="Y364" s="35">
        <f>SA!$AS$22</f>
        <v>14344</v>
      </c>
      <c r="Z364" s="61">
        <f>WA!$AR$22</f>
        <v>15522</v>
      </c>
      <c r="AA364" s="35">
        <f>WA!$AS$22</f>
        <v>16857</v>
      </c>
      <c r="AB364" s="61">
        <f>TAS!$AR$22</f>
        <v>4037</v>
      </c>
      <c r="AC364" s="35">
        <f>TAS!$AS$22</f>
        <v>4625</v>
      </c>
      <c r="AD364" s="61">
        <f>NT!$AR$22</f>
        <v>481</v>
      </c>
      <c r="AE364" s="35">
        <f>NT!$AS$22</f>
        <v>404</v>
      </c>
      <c r="AG364" s="54" t="s">
        <v>21</v>
      </c>
      <c r="AH364" s="61">
        <f>Australia!$AU$22</f>
        <v>157943</v>
      </c>
      <c r="AI364" s="35">
        <f>Australia!$AV$22</f>
        <v>173050</v>
      </c>
      <c r="AJ364" s="61">
        <f>ACT!$AU$22</f>
        <v>2235</v>
      </c>
      <c r="AK364" s="35">
        <f>ACT!$AV$22</f>
        <v>2635</v>
      </c>
      <c r="AL364" s="61">
        <f>NSW!$AU$22</f>
        <v>52001</v>
      </c>
      <c r="AM364" s="35">
        <f>NSW!$AV$22</f>
        <v>55991</v>
      </c>
      <c r="AN364" s="61">
        <f>VIC!$AU$22</f>
        <v>38917</v>
      </c>
      <c r="AO364" s="35">
        <f>VIC!$AV$22</f>
        <v>43394</v>
      </c>
      <c r="AP364" s="61">
        <f>QLD!$AU$22</f>
        <v>29973</v>
      </c>
      <c r="AQ364" s="35">
        <f>QLD!$AV$22</f>
        <v>32978</v>
      </c>
      <c r="AR364" s="61">
        <f>SA!$AU$22</f>
        <v>13483</v>
      </c>
      <c r="AS364" s="35">
        <f>SA!$AV$22</f>
        <v>15078</v>
      </c>
      <c r="AT364" s="61">
        <f>WA!$AU$22</f>
        <v>16437</v>
      </c>
      <c r="AU364" s="35">
        <f>WA!$AV$22</f>
        <v>17699</v>
      </c>
      <c r="AV364" s="61">
        <f>TAS!$AU$22</f>
        <v>4347</v>
      </c>
      <c r="AW364" s="35">
        <f>TAS!$AV$22</f>
        <v>4811</v>
      </c>
      <c r="AX364" s="61">
        <f>NT!$AU$22</f>
        <v>550</v>
      </c>
      <c r="AY364" s="35">
        <f>NT!$AV$22</f>
        <v>464</v>
      </c>
    </row>
    <row r="365" spans="13:51">
      <c r="M365" s="54" t="s">
        <v>29</v>
      </c>
      <c r="N365" s="61">
        <f>Australia!$AR$23</f>
        <v>97457</v>
      </c>
      <c r="O365" s="35">
        <f>Australia!$AS$23</f>
        <v>118883</v>
      </c>
      <c r="P365" s="61">
        <f>ACT!$AR$23</f>
        <v>1267</v>
      </c>
      <c r="Q365" s="35">
        <f>ACT!$AS$23</f>
        <v>1573</v>
      </c>
      <c r="R365" s="61">
        <f>NSW!$AR$23</f>
        <v>31816</v>
      </c>
      <c r="S365" s="35">
        <f>NSW!$AS$23</f>
        <v>37883</v>
      </c>
      <c r="T365" s="61">
        <f>VIC!$AR$23</f>
        <v>24992</v>
      </c>
      <c r="U365" s="35">
        <f>VIC!$AS$23</f>
        <v>31370</v>
      </c>
      <c r="V365" s="61">
        <f>QLD!$AR$23</f>
        <v>17953</v>
      </c>
      <c r="W365" s="35">
        <f>QLD!$AS$23</f>
        <v>22163</v>
      </c>
      <c r="X365" s="61">
        <f>SA!$AR$23</f>
        <v>8714</v>
      </c>
      <c r="Y365" s="35">
        <f>SA!$AS$23</f>
        <v>10694</v>
      </c>
      <c r="Z365" s="61">
        <f>WA!$AR$23</f>
        <v>9737</v>
      </c>
      <c r="AA365" s="35">
        <f>WA!$AS$23</f>
        <v>11731</v>
      </c>
      <c r="AB365" s="61">
        <f>TAS!$AR$23</f>
        <v>2766</v>
      </c>
      <c r="AC365" s="35">
        <f>TAS!$AS$23</f>
        <v>3267</v>
      </c>
      <c r="AD365" s="61">
        <f>NT!$AR$23</f>
        <v>212</v>
      </c>
      <c r="AE365" s="35">
        <f>NT!$AS$23</f>
        <v>202</v>
      </c>
      <c r="AG365" s="54" t="s">
        <v>29</v>
      </c>
      <c r="AH365" s="61">
        <f>Australia!$AU$23</f>
        <v>99138</v>
      </c>
      <c r="AI365" s="35">
        <f>Australia!$AV$23</f>
        <v>120090</v>
      </c>
      <c r="AJ365" s="61">
        <f>ACT!$AU$23</f>
        <v>1327</v>
      </c>
      <c r="AK365" s="35">
        <f>ACT!$AV$23</f>
        <v>1613</v>
      </c>
      <c r="AL365" s="61">
        <f>NSW!$AU$23</f>
        <v>32525</v>
      </c>
      <c r="AM365" s="35">
        <f>NSW!$AV$23</f>
        <v>38408</v>
      </c>
      <c r="AN365" s="61">
        <f>VIC!$AU$23</f>
        <v>25300</v>
      </c>
      <c r="AO365" s="35">
        <f>VIC!$AV$23</f>
        <v>31474</v>
      </c>
      <c r="AP365" s="61">
        <f>QLD!$AU$23</f>
        <v>18381</v>
      </c>
      <c r="AQ365" s="35">
        <f>QLD!$AV$23</f>
        <v>22329</v>
      </c>
      <c r="AR365" s="61">
        <f>SA!$AU$23</f>
        <v>8722</v>
      </c>
      <c r="AS365" s="35">
        <f>SA!$AV$23</f>
        <v>10641</v>
      </c>
      <c r="AT365" s="61">
        <f>WA!$AU$23</f>
        <v>9964</v>
      </c>
      <c r="AU365" s="35">
        <f>WA!$AV$23</f>
        <v>12057</v>
      </c>
      <c r="AV365" s="61">
        <f>TAS!$AU$23</f>
        <v>2706</v>
      </c>
      <c r="AW365" s="35">
        <f>TAS!$AV$23</f>
        <v>3350</v>
      </c>
      <c r="AX365" s="61">
        <f>NT!$AU$23</f>
        <v>213</v>
      </c>
      <c r="AY365" s="35">
        <f>NT!$AV$23</f>
        <v>218</v>
      </c>
    </row>
    <row r="366" spans="13:51">
      <c r="M366" s="54" t="s">
        <v>30</v>
      </c>
      <c r="N366" s="61">
        <f>Australia!$AR$24</f>
        <v>55255</v>
      </c>
      <c r="O366" s="35">
        <f>Australia!$AS$24</f>
        <v>76268</v>
      </c>
      <c r="P366" s="61">
        <f>ACT!$AR$24</f>
        <v>781</v>
      </c>
      <c r="Q366" s="35">
        <f>ACT!$AS$24</f>
        <v>1024</v>
      </c>
      <c r="R366" s="61">
        <f>NSW!$AR$24</f>
        <v>18115</v>
      </c>
      <c r="S366" s="35">
        <f>NSW!$AS$24</f>
        <v>24000</v>
      </c>
      <c r="T366" s="61">
        <f>VIC!$AR$24</f>
        <v>14947</v>
      </c>
      <c r="U366" s="35">
        <f>VIC!$AS$24</f>
        <v>20879</v>
      </c>
      <c r="V366" s="61">
        <f>QLD!$AR$24</f>
        <v>9670</v>
      </c>
      <c r="W366" s="35">
        <f>QLD!$AS$24</f>
        <v>13573</v>
      </c>
      <c r="X366" s="61">
        <f>SA!$AR$24</f>
        <v>5175</v>
      </c>
      <c r="Y366" s="35">
        <f>SA!$AS$24</f>
        <v>7613</v>
      </c>
      <c r="Z366" s="61">
        <f>WA!$AR$24</f>
        <v>5128</v>
      </c>
      <c r="AA366" s="35">
        <f>WA!$AS$24</f>
        <v>7110</v>
      </c>
      <c r="AB366" s="61">
        <f>TAS!$AR$24</f>
        <v>1371</v>
      </c>
      <c r="AC366" s="35">
        <f>TAS!$AS$24</f>
        <v>1953</v>
      </c>
      <c r="AD366" s="61">
        <f>NT!$AR$24</f>
        <v>68</v>
      </c>
      <c r="AE366" s="35">
        <f>NT!$AS$24</f>
        <v>116</v>
      </c>
      <c r="AG366" s="54" t="s">
        <v>30</v>
      </c>
      <c r="AH366" s="61">
        <f>Australia!$AU$24</f>
        <v>59582</v>
      </c>
      <c r="AI366" s="35">
        <f>Australia!$AV$24</f>
        <v>79683</v>
      </c>
      <c r="AJ366" s="61">
        <f>ACT!$AU$24</f>
        <v>851</v>
      </c>
      <c r="AK366" s="35">
        <f>ACT!$AV$24</f>
        <v>1091</v>
      </c>
      <c r="AL366" s="61">
        <f>NSW!$AU$24</f>
        <v>19557</v>
      </c>
      <c r="AM366" s="35">
        <f>NSW!$AV$24</f>
        <v>25100</v>
      </c>
      <c r="AN366" s="61">
        <f>VIC!$AU$24</f>
        <v>15927</v>
      </c>
      <c r="AO366" s="35">
        <f>VIC!$AV$24</f>
        <v>21782</v>
      </c>
      <c r="AP366" s="61">
        <f>QLD!$AU$24</f>
        <v>10492</v>
      </c>
      <c r="AQ366" s="35">
        <f>QLD!$AV$24</f>
        <v>14197</v>
      </c>
      <c r="AR366" s="61">
        <f>SA!$AU$24</f>
        <v>5551</v>
      </c>
      <c r="AS366" s="35">
        <f>SA!$AV$24</f>
        <v>7812</v>
      </c>
      <c r="AT366" s="61">
        <f>WA!$AU$24</f>
        <v>5619</v>
      </c>
      <c r="AU366" s="35">
        <f>WA!$AV$24</f>
        <v>7544</v>
      </c>
      <c r="AV366" s="61">
        <f>TAS!$AU$24</f>
        <v>1499</v>
      </c>
      <c r="AW366" s="35">
        <f>TAS!$AV$24</f>
        <v>2037</v>
      </c>
      <c r="AX366" s="61">
        <f>NT!$AU$24</f>
        <v>86</v>
      </c>
      <c r="AY366" s="35">
        <f>NT!$AV$24</f>
        <v>120</v>
      </c>
    </row>
    <row r="367" spans="13:51">
      <c r="M367" s="54" t="s">
        <v>22</v>
      </c>
      <c r="N367" s="61">
        <f>Australia!$AR$25</f>
        <v>12556</v>
      </c>
      <c r="O367" s="35">
        <f>Australia!$AS$25</f>
        <v>31749</v>
      </c>
      <c r="P367" s="61">
        <f>ACT!$AR$25</f>
        <v>195</v>
      </c>
      <c r="Q367" s="35">
        <f>ACT!$AS$25</f>
        <v>429</v>
      </c>
      <c r="R367" s="61">
        <f>NSW!$AR$25</f>
        <v>4087</v>
      </c>
      <c r="S367" s="35">
        <f>NSW!$AS$25</f>
        <v>9953</v>
      </c>
      <c r="T367" s="61">
        <f>VIC!$AR$25</f>
        <v>3513</v>
      </c>
      <c r="U367" s="35">
        <f>VIC!$AS$25</f>
        <v>8857</v>
      </c>
      <c r="V367" s="61">
        <f>QLD!$AR$25</f>
        <v>2050</v>
      </c>
      <c r="W367" s="35">
        <f>QLD!$AS$25</f>
        <v>5472</v>
      </c>
      <c r="X367" s="61">
        <f>SA!$AR$25</f>
        <v>1274</v>
      </c>
      <c r="Y367" s="35">
        <f>SA!$AS$25</f>
        <v>3305</v>
      </c>
      <c r="Z367" s="61">
        <f>WA!$AR$25</f>
        <v>1158</v>
      </c>
      <c r="AA367" s="35">
        <f>WA!$AS$25</f>
        <v>2959</v>
      </c>
      <c r="AB367" s="61">
        <f>TAS!$AR$25</f>
        <v>269</v>
      </c>
      <c r="AC367" s="35">
        <f>TAS!$AS$25</f>
        <v>742</v>
      </c>
      <c r="AD367" s="61">
        <f>NT!$AR$25</f>
        <v>10</v>
      </c>
      <c r="AE367" s="35">
        <f>NT!$AS$25</f>
        <v>32</v>
      </c>
      <c r="AG367" s="54" t="s">
        <v>22</v>
      </c>
      <c r="AH367" s="61">
        <f>Australia!$AU$25</f>
        <v>14579</v>
      </c>
      <c r="AI367" s="35">
        <f>Australia!$AV$25</f>
        <v>33173</v>
      </c>
      <c r="AJ367" s="61">
        <f>ACT!$AU$25</f>
        <v>219</v>
      </c>
      <c r="AK367" s="35">
        <f>ACT!$AV$25</f>
        <v>453</v>
      </c>
      <c r="AL367" s="61">
        <f>NSW!$AU$25</f>
        <v>4786</v>
      </c>
      <c r="AM367" s="35">
        <f>NSW!$AV$25</f>
        <v>10479</v>
      </c>
      <c r="AN367" s="61">
        <f>VIC!$AU$25</f>
        <v>4008</v>
      </c>
      <c r="AO367" s="35">
        <f>VIC!$AV$25</f>
        <v>9167</v>
      </c>
      <c r="AP367" s="61">
        <f>QLD!$AU$25</f>
        <v>2452</v>
      </c>
      <c r="AQ367" s="35">
        <f>QLD!$AV$25</f>
        <v>5745</v>
      </c>
      <c r="AR367" s="61">
        <f>SA!$AU$25</f>
        <v>1444</v>
      </c>
      <c r="AS367" s="35">
        <f>SA!$AV$25</f>
        <v>3399</v>
      </c>
      <c r="AT367" s="61">
        <f>WA!$AU$25</f>
        <v>1353</v>
      </c>
      <c r="AU367" s="35">
        <f>WA!$AV$25</f>
        <v>3117</v>
      </c>
      <c r="AV367" s="61">
        <f>TAS!$AU$25</f>
        <v>301</v>
      </c>
      <c r="AW367" s="35">
        <f>TAS!$AV$25</f>
        <v>780</v>
      </c>
      <c r="AX367" s="61">
        <f>NT!$AU$25</f>
        <v>16</v>
      </c>
      <c r="AY367" s="35">
        <f>NT!$AV$25</f>
        <v>33</v>
      </c>
    </row>
    <row r="368" spans="13:51">
      <c r="M368" s="55" t="s">
        <v>23</v>
      </c>
      <c r="N368" s="62">
        <f>Australia!$AR$26</f>
        <v>2194</v>
      </c>
      <c r="O368" s="56">
        <f>Australia!$AS$26</f>
        <v>8249</v>
      </c>
      <c r="P368" s="62">
        <f>ACT!$AR$26</f>
        <v>24</v>
      </c>
      <c r="Q368" s="56">
        <f>ACT!$AS$26</f>
        <v>110</v>
      </c>
      <c r="R368" s="62">
        <f>NSW!$AR$26</f>
        <v>732</v>
      </c>
      <c r="S368" s="56">
        <f>NSW!$AS$26</f>
        <v>2562</v>
      </c>
      <c r="T368" s="62">
        <f>VIC!$AR$26</f>
        <v>632</v>
      </c>
      <c r="U368" s="56">
        <f>VIC!$AS$26</f>
        <v>2329</v>
      </c>
      <c r="V368" s="62">
        <f>QLD!$AR$26</f>
        <v>347</v>
      </c>
      <c r="W368" s="56">
        <f>QLD!$AS$26</f>
        <v>1551</v>
      </c>
      <c r="X368" s="62">
        <f>SA!$AR$26</f>
        <v>235</v>
      </c>
      <c r="Y368" s="56">
        <f>SA!$AS$26</f>
        <v>842</v>
      </c>
      <c r="Z368" s="62">
        <f>WA!$AR$26</f>
        <v>189</v>
      </c>
      <c r="AA368" s="56">
        <f>WA!$AS$26</f>
        <v>690</v>
      </c>
      <c r="AB368" s="62">
        <f>TAS!$AR$26</f>
        <v>33</v>
      </c>
      <c r="AC368" s="56">
        <f>TAS!$AS$26</f>
        <v>160</v>
      </c>
      <c r="AD368" s="62">
        <f>NT!$AR$26</f>
        <v>2</v>
      </c>
      <c r="AE368" s="56">
        <f>NT!$AS$26</f>
        <v>5</v>
      </c>
      <c r="AG368" s="55" t="s">
        <v>23</v>
      </c>
      <c r="AH368" s="62">
        <f>Australia!$AU$26</f>
        <v>2412</v>
      </c>
      <c r="AI368" s="56">
        <f>Australia!$AV$26</f>
        <v>8668</v>
      </c>
      <c r="AJ368" s="62">
        <f>ACT!$AU$26</f>
        <v>34</v>
      </c>
      <c r="AK368" s="56">
        <f>ACT!$AV$26</f>
        <v>113</v>
      </c>
      <c r="AL368" s="62">
        <f>NSW!$AU$26</f>
        <v>812</v>
      </c>
      <c r="AM368" s="56">
        <f>NSW!$AV$26</f>
        <v>2674</v>
      </c>
      <c r="AN368" s="62">
        <f>VIC!$AU$26</f>
        <v>685</v>
      </c>
      <c r="AO368" s="56">
        <f>VIC!$AV$26</f>
        <v>2445</v>
      </c>
      <c r="AP368" s="62">
        <f>QLD!$AU$26</f>
        <v>377</v>
      </c>
      <c r="AQ368" s="56">
        <f>QLD!$AV$26</f>
        <v>1575</v>
      </c>
      <c r="AR368" s="62">
        <f>SA!$AU$26</f>
        <v>243</v>
      </c>
      <c r="AS368" s="56">
        <f>SA!$AV$26</f>
        <v>872</v>
      </c>
      <c r="AT368" s="62">
        <f>WA!$AU$26</f>
        <v>222</v>
      </c>
      <c r="AU368" s="56">
        <f>WA!$AV$26</f>
        <v>811</v>
      </c>
      <c r="AV368" s="62">
        <f>TAS!$AU$26</f>
        <v>37</v>
      </c>
      <c r="AW368" s="56">
        <f>TAS!$AV$26</f>
        <v>171</v>
      </c>
      <c r="AX368" s="62">
        <f>NT!$AU$26</f>
        <v>2</v>
      </c>
      <c r="AY368" s="56">
        <f>NT!$AV$26</f>
        <v>7</v>
      </c>
    </row>
    <row r="369" spans="13:31">
      <c r="M369" s="47">
        <v>40877</v>
      </c>
      <c r="N369" s="47"/>
      <c r="O369" s="47"/>
      <c r="P369" s="47"/>
      <c r="Q369" s="10"/>
      <c r="R369" s="10"/>
      <c r="S369" s="10"/>
      <c r="T369" s="10"/>
      <c r="U369" s="10"/>
      <c r="V369" s="10"/>
      <c r="W369" s="10"/>
      <c r="X369" s="47">
        <f>M369</f>
        <v>40877</v>
      </c>
      <c r="Y369" s="10"/>
      <c r="Z369" s="10"/>
      <c r="AA369" s="10"/>
      <c r="AB369" s="10"/>
      <c r="AC369" s="10"/>
      <c r="AD369" s="10"/>
      <c r="AE369" s="10"/>
    </row>
    <row r="370" spans="13:31">
      <c r="M370" s="344" t="s">
        <v>0</v>
      </c>
      <c r="N370" s="346" t="s">
        <v>40</v>
      </c>
      <c r="O370" s="347"/>
      <c r="P370" s="346" t="s">
        <v>3</v>
      </c>
      <c r="Q370" s="347"/>
      <c r="R370" s="346" t="s">
        <v>31</v>
      </c>
      <c r="S370" s="347"/>
      <c r="T370" s="346" t="s">
        <v>32</v>
      </c>
      <c r="U370" s="347"/>
      <c r="V370" s="346" t="s">
        <v>33</v>
      </c>
      <c r="W370" s="347"/>
      <c r="X370" s="346" t="s">
        <v>34</v>
      </c>
      <c r="Y370" s="347"/>
      <c r="Z370" s="346" t="s">
        <v>35</v>
      </c>
      <c r="AA370" s="347"/>
      <c r="AB370" s="346" t="s">
        <v>36</v>
      </c>
      <c r="AC370" s="347"/>
      <c r="AD370" s="346" t="s">
        <v>37</v>
      </c>
      <c r="AE370" s="347"/>
    </row>
    <row r="371" spans="13:31">
      <c r="M371" s="345"/>
      <c r="N371" s="58" t="s">
        <v>26</v>
      </c>
      <c r="O371" s="59" t="s">
        <v>27</v>
      </c>
      <c r="P371" s="58" t="s">
        <v>26</v>
      </c>
      <c r="Q371" s="59" t="s">
        <v>27</v>
      </c>
      <c r="R371" s="58" t="s">
        <v>26</v>
      </c>
      <c r="S371" s="59" t="s">
        <v>27</v>
      </c>
      <c r="T371" s="58" t="s">
        <v>26</v>
      </c>
      <c r="U371" s="59" t="s">
        <v>27</v>
      </c>
      <c r="V371" s="58" t="s">
        <v>26</v>
      </c>
      <c r="W371" s="59" t="s">
        <v>27</v>
      </c>
      <c r="X371" s="58" t="s">
        <v>26</v>
      </c>
      <c r="Y371" s="59" t="s">
        <v>27</v>
      </c>
      <c r="Z371" s="58" t="s">
        <v>26</v>
      </c>
      <c r="AA371" s="59" t="s">
        <v>27</v>
      </c>
      <c r="AB371" s="58" t="s">
        <v>26</v>
      </c>
      <c r="AC371" s="59" t="s">
        <v>27</v>
      </c>
      <c r="AD371" s="58" t="s">
        <v>26</v>
      </c>
      <c r="AE371" s="59" t="s">
        <v>27</v>
      </c>
    </row>
    <row r="372" spans="13:31">
      <c r="M372" s="54" t="s">
        <v>6</v>
      </c>
      <c r="N372" s="61">
        <f>Australia!$AU$7</f>
        <v>329033</v>
      </c>
      <c r="O372" s="35">
        <f>Australia!$AV$7</f>
        <v>308300</v>
      </c>
      <c r="P372" s="61">
        <f>ACT!$AU$7</f>
        <v>7571</v>
      </c>
      <c r="Q372" s="35">
        <f>ACT!$AV$7</f>
        <v>7031</v>
      </c>
      <c r="R372" s="61">
        <f>NSW!$AU$7</f>
        <v>109856</v>
      </c>
      <c r="S372" s="35">
        <f>NSW!$AV$7</f>
        <v>102496</v>
      </c>
      <c r="T372" s="61">
        <f>VIC!$AU$7</f>
        <v>76253</v>
      </c>
      <c r="U372" s="35">
        <f>VIC!$AV$7</f>
        <v>72004</v>
      </c>
      <c r="V372" s="61">
        <f>QLD!$AU$7</f>
        <v>61658</v>
      </c>
      <c r="W372" s="35">
        <f>QLD!$AV$7</f>
        <v>57745</v>
      </c>
      <c r="X372" s="61">
        <f>SA!$AU$7</f>
        <v>19850</v>
      </c>
      <c r="Y372" s="35">
        <f>SA!$AV$7</f>
        <v>18438</v>
      </c>
      <c r="Z372" s="61">
        <f>WA!$AU$7</f>
        <v>45101</v>
      </c>
      <c r="AA372" s="35">
        <f>WA!$AV$7</f>
        <v>42247</v>
      </c>
      <c r="AB372" s="61">
        <f>TAS!$AU$7</f>
        <v>5173</v>
      </c>
      <c r="AC372" s="35">
        <f>TAS!$AV$7</f>
        <v>4891</v>
      </c>
      <c r="AD372" s="61">
        <f>NT!$AU$7</f>
        <v>3571</v>
      </c>
      <c r="AE372" s="35">
        <f>NT!$AV$7</f>
        <v>3448</v>
      </c>
    </row>
    <row r="373" spans="13:31">
      <c r="M373" s="54" t="s">
        <v>7</v>
      </c>
      <c r="N373" s="61">
        <f>Australia!$AU$8</f>
        <v>368022</v>
      </c>
      <c r="O373" s="35">
        <f>Australia!$AV$8</f>
        <v>347750</v>
      </c>
      <c r="P373" s="61">
        <f>ACT!$AU$8</f>
        <v>7930</v>
      </c>
      <c r="Q373" s="35">
        <f>ACT!$AV$8</f>
        <v>7575</v>
      </c>
      <c r="R373" s="61">
        <f>NSW!$AU$8</f>
        <v>122263</v>
      </c>
      <c r="S373" s="35">
        <f>NSW!$AV$8</f>
        <v>115696</v>
      </c>
      <c r="T373" s="61">
        <f>VIC!$AU$8</f>
        <v>84166</v>
      </c>
      <c r="U373" s="35">
        <f>VIC!$AV$8</f>
        <v>79278</v>
      </c>
      <c r="V373" s="61">
        <f>QLD!$AU$8</f>
        <v>72316</v>
      </c>
      <c r="W373" s="35">
        <f>QLD!$AV$8</f>
        <v>68050</v>
      </c>
      <c r="X373" s="61">
        <f>SA!$AU$8</f>
        <v>22154</v>
      </c>
      <c r="Y373" s="35">
        <f>SA!$AV$8</f>
        <v>21322</v>
      </c>
      <c r="Z373" s="61">
        <f>WA!$AU$8</f>
        <v>49215</v>
      </c>
      <c r="AA373" s="35">
        <f>WA!$AV$8</f>
        <v>46444</v>
      </c>
      <c r="AB373" s="61">
        <f>TAS!$AU$8</f>
        <v>6358</v>
      </c>
      <c r="AC373" s="35">
        <f>TAS!$AV$8</f>
        <v>5979</v>
      </c>
      <c r="AD373" s="61">
        <f>NT!$AU$8</f>
        <v>3620</v>
      </c>
      <c r="AE373" s="35">
        <f>NT!$AV$8</f>
        <v>3406</v>
      </c>
    </row>
    <row r="374" spans="13:31">
      <c r="M374" s="54" t="s">
        <v>8</v>
      </c>
      <c r="N374" s="61">
        <f>Australia!$AU$9</f>
        <v>343207</v>
      </c>
      <c r="O374" s="35">
        <f>Australia!$AV$9</f>
        <v>324873</v>
      </c>
      <c r="P374" s="61">
        <f>ACT!$AU$9</f>
        <v>6927</v>
      </c>
      <c r="Q374" s="35">
        <f>ACT!$AV$9</f>
        <v>6658</v>
      </c>
      <c r="R374" s="61">
        <f>NSW!$AU$9</f>
        <v>113054</v>
      </c>
      <c r="S374" s="35">
        <f>NSW!$AV$9</f>
        <v>106597</v>
      </c>
      <c r="T374" s="61">
        <f>VIC!$AU$9</f>
        <v>77731</v>
      </c>
      <c r="U374" s="35">
        <f>VIC!$AV$9</f>
        <v>74161</v>
      </c>
      <c r="V374" s="61">
        <f>QLD!$AU$9</f>
        <v>69807</v>
      </c>
      <c r="W374" s="35">
        <f>QLD!$AV$9</f>
        <v>66133</v>
      </c>
      <c r="X374" s="61">
        <f>SA!$AU$9</f>
        <v>21334</v>
      </c>
      <c r="Y374" s="35">
        <f>SA!$AV$9</f>
        <v>20141</v>
      </c>
      <c r="Z374" s="61">
        <f>WA!$AU$9</f>
        <v>44686</v>
      </c>
      <c r="AA374" s="35">
        <f>WA!$AV$9</f>
        <v>42071</v>
      </c>
      <c r="AB374" s="61">
        <f>TAS!$AU$9</f>
        <v>6385</v>
      </c>
      <c r="AC374" s="35">
        <f>TAS!$AV$9</f>
        <v>5938</v>
      </c>
      <c r="AD374" s="61">
        <f>NT!$AU$9</f>
        <v>3283</v>
      </c>
      <c r="AE374" s="35">
        <f>NT!$AV$9</f>
        <v>3174</v>
      </c>
    </row>
    <row r="375" spans="13:31">
      <c r="M375" s="54" t="s">
        <v>9</v>
      </c>
      <c r="N375" s="61">
        <f>Australia!$AU$10</f>
        <v>339541</v>
      </c>
      <c r="O375" s="35">
        <f>Australia!$AV$10</f>
        <v>322597</v>
      </c>
      <c r="P375" s="61">
        <f>ACT!$AU$10</f>
        <v>6896</v>
      </c>
      <c r="Q375" s="35">
        <f>ACT!$AV$10</f>
        <v>6703</v>
      </c>
      <c r="R375" s="61">
        <f>NSW!$AU$10</f>
        <v>110023</v>
      </c>
      <c r="S375" s="35">
        <f>NSW!$AV$10</f>
        <v>103932</v>
      </c>
      <c r="T375" s="61">
        <f>VIC!$AU$10</f>
        <v>77589</v>
      </c>
      <c r="U375" s="35">
        <f>VIC!$AV$10</f>
        <v>73244</v>
      </c>
      <c r="V375" s="61">
        <f>QLD!$AU$10</f>
        <v>68472</v>
      </c>
      <c r="W375" s="35">
        <f>QLD!$AV$10</f>
        <v>65389</v>
      </c>
      <c r="X375" s="61">
        <f>SA!$AU$10</f>
        <v>22160</v>
      </c>
      <c r="Y375" s="35">
        <f>SA!$AV$10</f>
        <v>21152</v>
      </c>
      <c r="Z375" s="61">
        <f>WA!$AU$10</f>
        <v>44423</v>
      </c>
      <c r="AA375" s="35">
        <f>WA!$AV$10</f>
        <v>42663</v>
      </c>
      <c r="AB375" s="61">
        <f>TAS!$AU$10</f>
        <v>6786</v>
      </c>
      <c r="AC375" s="35">
        <f>TAS!$AV$10</f>
        <v>6473</v>
      </c>
      <c r="AD375" s="61">
        <f>NT!$AU$10</f>
        <v>3192</v>
      </c>
      <c r="AE375" s="35">
        <f>NT!$AV$10</f>
        <v>3041</v>
      </c>
    </row>
    <row r="376" spans="13:31">
      <c r="M376" s="54" t="s">
        <v>10</v>
      </c>
      <c r="N376" s="61">
        <f>Australia!$AU$11</f>
        <v>280787</v>
      </c>
      <c r="O376" s="35">
        <f>Australia!$AV$11</f>
        <v>287568</v>
      </c>
      <c r="P376" s="61">
        <f>ACT!$AU$11</f>
        <v>5502</v>
      </c>
      <c r="Q376" s="35">
        <f>ACT!$AV$11</f>
        <v>5853</v>
      </c>
      <c r="R376" s="61">
        <f>NSW!$AU$11</f>
        <v>90466</v>
      </c>
      <c r="S376" s="35">
        <f>NSW!$AV$11</f>
        <v>92387</v>
      </c>
      <c r="T376" s="61">
        <f>VIC!$AU$11</f>
        <v>66106</v>
      </c>
      <c r="U376" s="35">
        <f>VIC!$AV$11</f>
        <v>66481</v>
      </c>
      <c r="V376" s="61">
        <f>QLD!$AU$11</f>
        <v>52349</v>
      </c>
      <c r="W376" s="35">
        <f>QLD!$AV$11</f>
        <v>54770</v>
      </c>
      <c r="X376" s="61">
        <f>SA!$AU$11</f>
        <v>20744</v>
      </c>
      <c r="Y376" s="35">
        <f>SA!$AV$11</f>
        <v>20783</v>
      </c>
      <c r="Z376" s="61">
        <f>WA!$AU$11</f>
        <v>37045</v>
      </c>
      <c r="AA376" s="35">
        <f>WA!$AV$11</f>
        <v>38393</v>
      </c>
      <c r="AB376" s="61">
        <f>TAS!$AU$11</f>
        <v>5965</v>
      </c>
      <c r="AC376" s="35">
        <f>TAS!$AV$11</f>
        <v>6030</v>
      </c>
      <c r="AD376" s="61">
        <f>NT!$AU$11</f>
        <v>2610</v>
      </c>
      <c r="AE376" s="35">
        <f>NT!$AV$11</f>
        <v>2871</v>
      </c>
    </row>
    <row r="377" spans="13:31">
      <c r="M377" s="54" t="s">
        <v>11</v>
      </c>
      <c r="N377" s="61">
        <f>Australia!$AU$12</f>
        <v>248518</v>
      </c>
      <c r="O377" s="35">
        <f>Australia!$AV$12</f>
        <v>293104</v>
      </c>
      <c r="P377" s="61">
        <f>ACT!$AU$12</f>
        <v>5477</v>
      </c>
      <c r="Q377" s="35">
        <f>ACT!$AV$12</f>
        <v>6847</v>
      </c>
      <c r="R377" s="61">
        <f>NSW!$AU$12</f>
        <v>78114</v>
      </c>
      <c r="S377" s="35">
        <f>NSW!$AV$12</f>
        <v>94291</v>
      </c>
      <c r="T377" s="61">
        <f>VIC!$AU$12</f>
        <v>55400</v>
      </c>
      <c r="U377" s="35">
        <f>VIC!$AV$12</f>
        <v>66328</v>
      </c>
      <c r="V377" s="61">
        <f>QLD!$AU$12</f>
        <v>44337</v>
      </c>
      <c r="W377" s="35">
        <f>QLD!$AV$12</f>
        <v>53159</v>
      </c>
      <c r="X377" s="61">
        <f>SA!$AU$12</f>
        <v>16946</v>
      </c>
      <c r="Y377" s="35">
        <f>SA!$AV$12</f>
        <v>19048</v>
      </c>
      <c r="Z377" s="61">
        <f>WA!$AU$12</f>
        <v>41310</v>
      </c>
      <c r="AA377" s="35">
        <f>WA!$AV$12</f>
        <v>45000</v>
      </c>
      <c r="AB377" s="61">
        <f>TAS!$AU$12</f>
        <v>4010</v>
      </c>
      <c r="AC377" s="35">
        <f>TAS!$AV$12</f>
        <v>4763</v>
      </c>
      <c r="AD377" s="61">
        <f>NT!$AU$12</f>
        <v>2924</v>
      </c>
      <c r="AE377" s="35">
        <f>NT!$AV$12</f>
        <v>3668</v>
      </c>
    </row>
    <row r="378" spans="13:31">
      <c r="M378" s="54" t="s">
        <v>12</v>
      </c>
      <c r="N378" s="61">
        <f>Australia!$AU$13</f>
        <v>378465</v>
      </c>
      <c r="O378" s="35">
        <f>Australia!$AV$13</f>
        <v>429257</v>
      </c>
      <c r="P378" s="61">
        <f>ACT!$AU$13</f>
        <v>8968</v>
      </c>
      <c r="Q378" s="35">
        <f>ACT!$AV$13</f>
        <v>10455</v>
      </c>
      <c r="R378" s="61">
        <f>NSW!$AU$13</f>
        <v>123030</v>
      </c>
      <c r="S378" s="35">
        <f>NSW!$AV$13</f>
        <v>141426</v>
      </c>
      <c r="T378" s="61">
        <f>VIC!$AU$13</f>
        <v>89300</v>
      </c>
      <c r="U378" s="35">
        <f>VIC!$AV$13</f>
        <v>103950</v>
      </c>
      <c r="V378" s="61">
        <f>QLD!$AU$13</f>
        <v>69060</v>
      </c>
      <c r="W378" s="35">
        <f>QLD!$AV$13</f>
        <v>78107</v>
      </c>
      <c r="X378" s="61">
        <f>SA!$AU$13</f>
        <v>22773</v>
      </c>
      <c r="Y378" s="35">
        <f>SA!$AV$13</f>
        <v>25494</v>
      </c>
      <c r="Z378" s="61">
        <f>WA!$AU$13</f>
        <v>55701</v>
      </c>
      <c r="AA378" s="35">
        <f>WA!$AV$13</f>
        <v>58413</v>
      </c>
      <c r="AB378" s="61">
        <f>TAS!$AU$13</f>
        <v>5537</v>
      </c>
      <c r="AC378" s="35">
        <f>TAS!$AV$13</f>
        <v>6587</v>
      </c>
      <c r="AD378" s="61">
        <f>NT!$AU$13</f>
        <v>4096</v>
      </c>
      <c r="AE378" s="35">
        <f>NT!$AV$13</f>
        <v>4825</v>
      </c>
    </row>
    <row r="379" spans="13:31">
      <c r="M379" s="54" t="s">
        <v>13</v>
      </c>
      <c r="N379" s="61">
        <f>Australia!$AU$14</f>
        <v>381174</v>
      </c>
      <c r="O379" s="35">
        <f>Australia!$AV$14</f>
        <v>412381</v>
      </c>
      <c r="P379" s="61">
        <f>ACT!$AU$14</f>
        <v>8588</v>
      </c>
      <c r="Q379" s="35">
        <f>ACT!$AV$14</f>
        <v>9704</v>
      </c>
      <c r="R379" s="61">
        <f>NSW!$AU$14</f>
        <v>127206</v>
      </c>
      <c r="S379" s="35">
        <f>NSW!$AV$14</f>
        <v>137907</v>
      </c>
      <c r="T379" s="61">
        <f>VIC!$AU$14</f>
        <v>91472</v>
      </c>
      <c r="U379" s="35">
        <f>VIC!$AV$14</f>
        <v>99792</v>
      </c>
      <c r="V379" s="61">
        <f>QLD!$AU$14</f>
        <v>69406</v>
      </c>
      <c r="W379" s="35">
        <f>QLD!$AV$14</f>
        <v>76174</v>
      </c>
      <c r="X379" s="61">
        <f>SA!$AU$14</f>
        <v>22404</v>
      </c>
      <c r="Y379" s="35">
        <f>SA!$AV$14</f>
        <v>24347</v>
      </c>
      <c r="Z379" s="61">
        <f>WA!$AU$14</f>
        <v>52602</v>
      </c>
      <c r="AA379" s="35">
        <f>WA!$AV$14</f>
        <v>53688</v>
      </c>
      <c r="AB379" s="61">
        <f>TAS!$AU$14</f>
        <v>5610</v>
      </c>
      <c r="AC379" s="35">
        <f>TAS!$AV$14</f>
        <v>6495</v>
      </c>
      <c r="AD379" s="61">
        <f>NT!$AU$14</f>
        <v>3886</v>
      </c>
      <c r="AE379" s="35">
        <f>NT!$AV$14</f>
        <v>4274</v>
      </c>
    </row>
    <row r="380" spans="13:31">
      <c r="M380" s="54" t="s">
        <v>14</v>
      </c>
      <c r="N380" s="61">
        <f>Australia!$AU$15</f>
        <v>398181</v>
      </c>
      <c r="O380" s="35">
        <f>Australia!$AV$15</f>
        <v>429465</v>
      </c>
      <c r="P380" s="61">
        <f>ACT!$AU$15</f>
        <v>8306</v>
      </c>
      <c r="Q380" s="35">
        <f>ACT!$AV$15</f>
        <v>9345</v>
      </c>
      <c r="R380" s="61">
        <f>NSW!$AU$15</f>
        <v>132565</v>
      </c>
      <c r="S380" s="35">
        <f>NSW!$AV$15</f>
        <v>142266</v>
      </c>
      <c r="T380" s="61">
        <f>VIC!$AU$15</f>
        <v>93334</v>
      </c>
      <c r="U380" s="35">
        <f>VIC!$AV$15</f>
        <v>102920</v>
      </c>
      <c r="V380" s="61">
        <f>QLD!$AU$15</f>
        <v>76518</v>
      </c>
      <c r="W380" s="35">
        <f>QLD!$AV$15</f>
        <v>83029</v>
      </c>
      <c r="X380" s="61">
        <f>SA!$AU$15</f>
        <v>23826</v>
      </c>
      <c r="Y380" s="35">
        <f>SA!$AV$15</f>
        <v>26044</v>
      </c>
      <c r="Z380" s="61">
        <f>WA!$AU$15</f>
        <v>53268</v>
      </c>
      <c r="AA380" s="35">
        <f>WA!$AV$15</f>
        <v>54151</v>
      </c>
      <c r="AB380" s="61">
        <f>TAS!$AU$15</f>
        <v>6569</v>
      </c>
      <c r="AC380" s="35">
        <f>TAS!$AV$15</f>
        <v>7681</v>
      </c>
      <c r="AD380" s="61">
        <f>NT!$AU$15</f>
        <v>3795</v>
      </c>
      <c r="AE380" s="35">
        <f>NT!$AV$15</f>
        <v>4029</v>
      </c>
    </row>
    <row r="381" spans="13:31">
      <c r="M381" s="54" t="s">
        <v>15</v>
      </c>
      <c r="N381" s="61">
        <f>Australia!$AU$16</f>
        <v>387623</v>
      </c>
      <c r="O381" s="35">
        <f>Australia!$AV$16</f>
        <v>419680</v>
      </c>
      <c r="P381" s="61">
        <f>ACT!$AU$16</f>
        <v>7838</v>
      </c>
      <c r="Q381" s="35">
        <f>ACT!$AV$16</f>
        <v>8815</v>
      </c>
      <c r="R381" s="61">
        <f>NSW!$AU$16</f>
        <v>123401</v>
      </c>
      <c r="S381" s="35">
        <f>NSW!$AV$16</f>
        <v>134211</v>
      </c>
      <c r="T381" s="61">
        <f>VIC!$AU$16</f>
        <v>93322</v>
      </c>
      <c r="U381" s="35">
        <f>VIC!$AV$16</f>
        <v>102560</v>
      </c>
      <c r="V381" s="61">
        <f>QLD!$AU$16</f>
        <v>74506</v>
      </c>
      <c r="W381" s="35">
        <f>QLD!$AV$16</f>
        <v>81064</v>
      </c>
      <c r="X381" s="61">
        <f>SA!$AU$16</f>
        <v>25237</v>
      </c>
      <c r="Y381" s="35">
        <f>SA!$AV$16</f>
        <v>27563</v>
      </c>
      <c r="Z381" s="61">
        <f>WA!$AU$16</f>
        <v>52346</v>
      </c>
      <c r="AA381" s="35">
        <f>WA!$AV$16</f>
        <v>53149</v>
      </c>
      <c r="AB381" s="61">
        <f>TAS!$AU$16</f>
        <v>7227</v>
      </c>
      <c r="AC381" s="35">
        <f>TAS!$AV$16</f>
        <v>8446</v>
      </c>
      <c r="AD381" s="61">
        <f>NT!$AU$16</f>
        <v>3746</v>
      </c>
      <c r="AE381" s="35">
        <f>NT!$AV$16</f>
        <v>3872</v>
      </c>
    </row>
    <row r="382" spans="13:31">
      <c r="M382" s="54" t="s">
        <v>16</v>
      </c>
      <c r="N382" s="61">
        <f>Australia!$AU$17</f>
        <v>395211</v>
      </c>
      <c r="O382" s="35">
        <f>Australia!$AV$17</f>
        <v>425467</v>
      </c>
      <c r="P382" s="61">
        <f>ACT!$AU$17</f>
        <v>7660</v>
      </c>
      <c r="Q382" s="35">
        <f>ACT!$AV$17</f>
        <v>8585</v>
      </c>
      <c r="R382" s="61">
        <f>NSW!$AU$17</f>
        <v>127479</v>
      </c>
      <c r="S382" s="35">
        <f>NSW!$AV$17</f>
        <v>137003</v>
      </c>
      <c r="T382" s="61">
        <f>VIC!$AU$17</f>
        <v>93224</v>
      </c>
      <c r="U382" s="35">
        <f>VIC!$AV$17</f>
        <v>101344</v>
      </c>
      <c r="V382" s="61">
        <f>QLD!$AU$17</f>
        <v>75917</v>
      </c>
      <c r="W382" s="35">
        <f>QLD!$AV$17</f>
        <v>82192</v>
      </c>
      <c r="X382" s="61">
        <f>SA!$AU$17</f>
        <v>27306</v>
      </c>
      <c r="Y382" s="35">
        <f>SA!$AV$17</f>
        <v>30229</v>
      </c>
      <c r="Z382" s="61">
        <f>WA!$AU$17</f>
        <v>51287</v>
      </c>
      <c r="AA382" s="35">
        <f>WA!$AV$17</f>
        <v>52472</v>
      </c>
      <c r="AB382" s="61">
        <f>TAS!$AU$17</f>
        <v>8432</v>
      </c>
      <c r="AC382" s="35">
        <f>TAS!$AV$17</f>
        <v>9782</v>
      </c>
      <c r="AD382" s="61">
        <f>NT!$AU$17</f>
        <v>3906</v>
      </c>
      <c r="AE382" s="35">
        <f>NT!$AV$17</f>
        <v>3860</v>
      </c>
    </row>
    <row r="383" spans="13:31">
      <c r="M383" s="54" t="s">
        <v>17</v>
      </c>
      <c r="N383" s="61">
        <f>Australia!$AU$18</f>
        <v>389041</v>
      </c>
      <c r="O383" s="35">
        <f>Australia!$AV$18</f>
        <v>420194</v>
      </c>
      <c r="P383" s="61">
        <f>ACT!$AU$18</f>
        <v>7416</v>
      </c>
      <c r="Q383" s="35">
        <f>ACT!$AV$18</f>
        <v>8148</v>
      </c>
      <c r="R383" s="61">
        <f>NSW!$AU$18</f>
        <v>124743</v>
      </c>
      <c r="S383" s="35">
        <f>NSW!$AV$18</f>
        <v>135055</v>
      </c>
      <c r="T383" s="61">
        <f>VIC!$AU$18</f>
        <v>92365</v>
      </c>
      <c r="U383" s="35">
        <f>VIC!$AV$18</f>
        <v>100187</v>
      </c>
      <c r="V383" s="61">
        <f>QLD!$AU$18</f>
        <v>74102</v>
      </c>
      <c r="W383" s="35">
        <f>QLD!$AV$18</f>
        <v>80320</v>
      </c>
      <c r="X383" s="61">
        <f>SA!$AU$18</f>
        <v>28964</v>
      </c>
      <c r="Y383" s="35">
        <f>SA!$AV$18</f>
        <v>32412</v>
      </c>
      <c r="Z383" s="61">
        <f>WA!$AU$18</f>
        <v>48363</v>
      </c>
      <c r="AA383" s="35">
        <f>WA!$AV$18</f>
        <v>49662</v>
      </c>
      <c r="AB383" s="61">
        <f>TAS!$AU$18</f>
        <v>9646</v>
      </c>
      <c r="AC383" s="35">
        <f>TAS!$AV$18</f>
        <v>10904</v>
      </c>
      <c r="AD383" s="61">
        <f>NT!$AU$18</f>
        <v>3442</v>
      </c>
      <c r="AE383" s="35">
        <f>NT!$AV$18</f>
        <v>3506</v>
      </c>
    </row>
    <row r="384" spans="13:31">
      <c r="M384" s="54" t="s">
        <v>18</v>
      </c>
      <c r="N384" s="61">
        <f>Australia!$AU$19</f>
        <v>357895</v>
      </c>
      <c r="O384" s="35">
        <f>Australia!$AV$19</f>
        <v>388038</v>
      </c>
      <c r="P384" s="61">
        <f>ACT!$AU$19</f>
        <v>6444</v>
      </c>
      <c r="Q384" s="35">
        <f>ACT!$AV$19</f>
        <v>7135</v>
      </c>
      <c r="R384" s="61">
        <f>NSW!$AU$19</f>
        <v>114793</v>
      </c>
      <c r="S384" s="35">
        <f>NSW!$AV$19</f>
        <v>124450</v>
      </c>
      <c r="T384" s="61">
        <f>VIC!$AU$19</f>
        <v>84860</v>
      </c>
      <c r="U384" s="35">
        <f>VIC!$AV$19</f>
        <v>93126</v>
      </c>
      <c r="V384" s="61">
        <f>QLD!$AU$19</f>
        <v>68662</v>
      </c>
      <c r="W384" s="35">
        <f>QLD!$AV$19</f>
        <v>74304</v>
      </c>
      <c r="X384" s="61">
        <f>SA!$AU$19</f>
        <v>28600</v>
      </c>
      <c r="Y384" s="35">
        <f>SA!$AV$19</f>
        <v>31673</v>
      </c>
      <c r="Z384" s="61">
        <f>WA!$AU$19</f>
        <v>42220</v>
      </c>
      <c r="AA384" s="35">
        <f>WA!$AV$19</f>
        <v>44303</v>
      </c>
      <c r="AB384" s="61">
        <f>TAS!$AU$19</f>
        <v>9453</v>
      </c>
      <c r="AC384" s="35">
        <f>TAS!$AV$19</f>
        <v>10418</v>
      </c>
      <c r="AD384" s="61">
        <f>NT!$AU$19</f>
        <v>2863</v>
      </c>
      <c r="AE384" s="35">
        <f>NT!$AV$19</f>
        <v>2629</v>
      </c>
    </row>
    <row r="385" spans="13:31">
      <c r="M385" s="54" t="s">
        <v>19</v>
      </c>
      <c r="N385" s="61">
        <f>Australia!$AU$20</f>
        <v>327600</v>
      </c>
      <c r="O385" s="35">
        <f>Australia!$AV$20</f>
        <v>351019</v>
      </c>
      <c r="P385" s="61">
        <f>ACT!$AU$20</f>
        <v>5958</v>
      </c>
      <c r="Q385" s="35">
        <f>ACT!$AV$20</f>
        <v>6263</v>
      </c>
      <c r="R385" s="61">
        <f>NSW!$AU$20</f>
        <v>106137</v>
      </c>
      <c r="S385" s="35">
        <f>NSW!$AV$20</f>
        <v>112829</v>
      </c>
      <c r="T385" s="61">
        <f>VIC!$AU$20</f>
        <v>77772</v>
      </c>
      <c r="U385" s="35">
        <f>VIC!$AV$20</f>
        <v>85092</v>
      </c>
      <c r="V385" s="61">
        <f>QLD!$AU$20</f>
        <v>62976</v>
      </c>
      <c r="W385" s="35">
        <f>QLD!$AV$20</f>
        <v>67931</v>
      </c>
      <c r="X385" s="61">
        <f>SA!$AU$20</f>
        <v>27249</v>
      </c>
      <c r="Y385" s="35">
        <f>SA!$AV$20</f>
        <v>29916</v>
      </c>
      <c r="Z385" s="61">
        <f>WA!$AU$20</f>
        <v>36543</v>
      </c>
      <c r="AA385" s="35">
        <f>WA!$AV$20</f>
        <v>37542</v>
      </c>
      <c r="AB385" s="61">
        <f>TAS!$AU$20</f>
        <v>8887</v>
      </c>
      <c r="AC385" s="35">
        <f>TAS!$AV$20</f>
        <v>9669</v>
      </c>
      <c r="AD385" s="61">
        <f>NT!$AU$20</f>
        <v>2078</v>
      </c>
      <c r="AE385" s="35">
        <f>NT!$AV$20</f>
        <v>1777</v>
      </c>
    </row>
    <row r="386" spans="13:31">
      <c r="M386" s="54" t="s">
        <v>20</v>
      </c>
      <c r="N386" s="61">
        <f>Australia!$AU$21</f>
        <v>230276</v>
      </c>
      <c r="O386" s="35">
        <f>Australia!$AV$21</f>
        <v>245880</v>
      </c>
      <c r="P386" s="61">
        <f>ACT!$AU$21</f>
        <v>3565</v>
      </c>
      <c r="Q386" s="35">
        <f>ACT!$AV$21</f>
        <v>3968</v>
      </c>
      <c r="R386" s="61">
        <f>NSW!$AU$21</f>
        <v>75674</v>
      </c>
      <c r="S386" s="35">
        <f>NSW!$AV$21</f>
        <v>80347</v>
      </c>
      <c r="T386" s="61">
        <f>VIC!$AU$21</f>
        <v>55366</v>
      </c>
      <c r="U386" s="35">
        <f>VIC!$AV$21</f>
        <v>59509</v>
      </c>
      <c r="V386" s="61">
        <f>QLD!$AU$21</f>
        <v>44598</v>
      </c>
      <c r="W386" s="35">
        <f>QLD!$AV$21</f>
        <v>48158</v>
      </c>
      <c r="X386" s="61">
        <f>SA!$AU$21</f>
        <v>19476</v>
      </c>
      <c r="Y386" s="35">
        <f>SA!$AV$21</f>
        <v>21200</v>
      </c>
      <c r="Z386" s="61">
        <f>WA!$AU$21</f>
        <v>24251</v>
      </c>
      <c r="AA386" s="35">
        <f>WA!$AV$21</f>
        <v>25008</v>
      </c>
      <c r="AB386" s="61">
        <f>TAS!$AU$21</f>
        <v>6277</v>
      </c>
      <c r="AC386" s="35">
        <f>TAS!$AV$21</f>
        <v>6771</v>
      </c>
      <c r="AD386" s="61">
        <f>NT!$AU$21</f>
        <v>1069</v>
      </c>
      <c r="AE386" s="35">
        <f>NT!$AV$21</f>
        <v>919</v>
      </c>
    </row>
    <row r="387" spans="13:31">
      <c r="M387" s="54" t="s">
        <v>21</v>
      </c>
      <c r="N387" s="61">
        <f>Australia!$AU$22</f>
        <v>157943</v>
      </c>
      <c r="O387" s="35">
        <f>Australia!$AV$22</f>
        <v>173050</v>
      </c>
      <c r="P387" s="61">
        <f>ACT!$AU$22</f>
        <v>2235</v>
      </c>
      <c r="Q387" s="35">
        <f>ACT!$AV$22</f>
        <v>2635</v>
      </c>
      <c r="R387" s="61">
        <f>NSW!$AU$22</f>
        <v>52001</v>
      </c>
      <c r="S387" s="35">
        <f>NSW!$AV$22</f>
        <v>55991</v>
      </c>
      <c r="T387" s="61">
        <f>VIC!$AU$22</f>
        <v>38917</v>
      </c>
      <c r="U387" s="35">
        <f>VIC!$AV$22</f>
        <v>43394</v>
      </c>
      <c r="V387" s="61">
        <f>QLD!$AU$22</f>
        <v>29973</v>
      </c>
      <c r="W387" s="35">
        <f>QLD!$AV$22</f>
        <v>32978</v>
      </c>
      <c r="X387" s="61">
        <f>SA!$AU$22</f>
        <v>13483</v>
      </c>
      <c r="Y387" s="35">
        <f>SA!$AV$22</f>
        <v>15078</v>
      </c>
      <c r="Z387" s="61">
        <f>WA!$AU$22</f>
        <v>16437</v>
      </c>
      <c r="AA387" s="35">
        <f>WA!$AV$22</f>
        <v>17699</v>
      </c>
      <c r="AB387" s="61">
        <f>TAS!$AU$22</f>
        <v>4347</v>
      </c>
      <c r="AC387" s="35">
        <f>TAS!$AV$22</f>
        <v>4811</v>
      </c>
      <c r="AD387" s="61">
        <f>NT!$AU$22</f>
        <v>550</v>
      </c>
      <c r="AE387" s="35">
        <f>NT!$AV$22</f>
        <v>464</v>
      </c>
    </row>
    <row r="388" spans="13:31">
      <c r="M388" s="54" t="s">
        <v>29</v>
      </c>
      <c r="N388" s="61">
        <f>Australia!$AU$23</f>
        <v>99138</v>
      </c>
      <c r="O388" s="35">
        <f>Australia!$AV$23</f>
        <v>120090</v>
      </c>
      <c r="P388" s="61">
        <f>ACT!$AU$23</f>
        <v>1327</v>
      </c>
      <c r="Q388" s="35">
        <f>ACT!$AV$23</f>
        <v>1613</v>
      </c>
      <c r="R388" s="61">
        <f>NSW!$AU$23</f>
        <v>32525</v>
      </c>
      <c r="S388" s="35">
        <f>NSW!$AV$23</f>
        <v>38408</v>
      </c>
      <c r="T388" s="61">
        <f>VIC!$AU$23</f>
        <v>25300</v>
      </c>
      <c r="U388" s="35">
        <f>VIC!$AV$23</f>
        <v>31474</v>
      </c>
      <c r="V388" s="61">
        <f>QLD!$AU$23</f>
        <v>18381</v>
      </c>
      <c r="W388" s="35">
        <f>QLD!$AV$23</f>
        <v>22329</v>
      </c>
      <c r="X388" s="61">
        <f>SA!$AU$23</f>
        <v>8722</v>
      </c>
      <c r="Y388" s="35">
        <f>SA!$AV$23</f>
        <v>10641</v>
      </c>
      <c r="Z388" s="61">
        <f>WA!$AU$23</f>
        <v>9964</v>
      </c>
      <c r="AA388" s="35">
        <f>WA!$AV$23</f>
        <v>12057</v>
      </c>
      <c r="AB388" s="61">
        <f>TAS!$AU$23</f>
        <v>2706</v>
      </c>
      <c r="AC388" s="35">
        <f>TAS!$AV$23</f>
        <v>3350</v>
      </c>
      <c r="AD388" s="61">
        <f>NT!$AU$23</f>
        <v>213</v>
      </c>
      <c r="AE388" s="35">
        <f>NT!$AV$23</f>
        <v>218</v>
      </c>
    </row>
    <row r="389" spans="13:31">
      <c r="M389" s="54" t="s">
        <v>30</v>
      </c>
      <c r="N389" s="61">
        <f>Australia!$AU$24</f>
        <v>59582</v>
      </c>
      <c r="O389" s="35">
        <f>Australia!$AV$24</f>
        <v>79683</v>
      </c>
      <c r="P389" s="61">
        <f>ACT!$AU$24</f>
        <v>851</v>
      </c>
      <c r="Q389" s="35">
        <f>ACT!$AV$24</f>
        <v>1091</v>
      </c>
      <c r="R389" s="61">
        <f>NSW!$AU$24</f>
        <v>19557</v>
      </c>
      <c r="S389" s="35">
        <f>NSW!$AV$24</f>
        <v>25100</v>
      </c>
      <c r="T389" s="61">
        <f>VIC!$AU$24</f>
        <v>15927</v>
      </c>
      <c r="U389" s="35">
        <f>VIC!$AV$24</f>
        <v>21782</v>
      </c>
      <c r="V389" s="61">
        <f>QLD!$AU$24</f>
        <v>10492</v>
      </c>
      <c r="W389" s="35">
        <f>QLD!$AV$24</f>
        <v>14197</v>
      </c>
      <c r="X389" s="61">
        <f>SA!$AU$24</f>
        <v>5551</v>
      </c>
      <c r="Y389" s="35">
        <f>SA!$AV$24</f>
        <v>7812</v>
      </c>
      <c r="Z389" s="61">
        <f>WA!$AU$24</f>
        <v>5619</v>
      </c>
      <c r="AA389" s="35">
        <f>WA!$AV$24</f>
        <v>7544</v>
      </c>
      <c r="AB389" s="61">
        <f>TAS!$AU$24</f>
        <v>1499</v>
      </c>
      <c r="AC389" s="35">
        <f>TAS!$AV$24</f>
        <v>2037</v>
      </c>
      <c r="AD389" s="61">
        <f>NT!$AU$24</f>
        <v>86</v>
      </c>
      <c r="AE389" s="35">
        <f>NT!$AV$24</f>
        <v>120</v>
      </c>
    </row>
    <row r="390" spans="13:31">
      <c r="M390" s="54" t="s">
        <v>22</v>
      </c>
      <c r="N390" s="61">
        <f>Australia!$AU$25</f>
        <v>14579</v>
      </c>
      <c r="O390" s="35">
        <f>Australia!$AV$25</f>
        <v>33173</v>
      </c>
      <c r="P390" s="61">
        <f>ACT!$AU$25</f>
        <v>219</v>
      </c>
      <c r="Q390" s="35">
        <f>ACT!$AV$25</f>
        <v>453</v>
      </c>
      <c r="R390" s="61">
        <f>NSW!$AU$25</f>
        <v>4786</v>
      </c>
      <c r="S390" s="35">
        <f>NSW!$AV$25</f>
        <v>10479</v>
      </c>
      <c r="T390" s="61">
        <f>VIC!$AU$25</f>
        <v>4008</v>
      </c>
      <c r="U390" s="35">
        <f>VIC!$AV$25</f>
        <v>9167</v>
      </c>
      <c r="V390" s="61">
        <f>QLD!$AU$25</f>
        <v>2452</v>
      </c>
      <c r="W390" s="35">
        <f>QLD!$AV$25</f>
        <v>5745</v>
      </c>
      <c r="X390" s="61">
        <f>SA!$AU$25</f>
        <v>1444</v>
      </c>
      <c r="Y390" s="35">
        <f>SA!$AV$25</f>
        <v>3399</v>
      </c>
      <c r="Z390" s="61">
        <f>WA!$AU$25</f>
        <v>1353</v>
      </c>
      <c r="AA390" s="35">
        <f>WA!$AV$25</f>
        <v>3117</v>
      </c>
      <c r="AB390" s="61">
        <f>TAS!$AU$25</f>
        <v>301</v>
      </c>
      <c r="AC390" s="35">
        <f>TAS!$AV$25</f>
        <v>780</v>
      </c>
      <c r="AD390" s="61">
        <f>NT!$AU$25</f>
        <v>16</v>
      </c>
      <c r="AE390" s="35">
        <f>NT!$AV$25</f>
        <v>33</v>
      </c>
    </row>
    <row r="391" spans="13:31">
      <c r="M391" s="55" t="s">
        <v>23</v>
      </c>
      <c r="N391" s="62">
        <f>Australia!$AU$26</f>
        <v>2412</v>
      </c>
      <c r="O391" s="56">
        <f>Australia!$AV$26</f>
        <v>8668</v>
      </c>
      <c r="P391" s="62">
        <f>ACT!$AU$26</f>
        <v>34</v>
      </c>
      <c r="Q391" s="56">
        <f>ACT!$AV$26</f>
        <v>113</v>
      </c>
      <c r="R391" s="62">
        <f>NSW!$AU$26</f>
        <v>812</v>
      </c>
      <c r="S391" s="56">
        <f>NSW!$AV$26</f>
        <v>2674</v>
      </c>
      <c r="T391" s="62">
        <f>VIC!$AU$26</f>
        <v>685</v>
      </c>
      <c r="U391" s="56">
        <f>VIC!$AV$26</f>
        <v>2445</v>
      </c>
      <c r="V391" s="62">
        <f>QLD!$AU$26</f>
        <v>377</v>
      </c>
      <c r="W391" s="56">
        <f>QLD!$AV$26</f>
        <v>1575</v>
      </c>
      <c r="X391" s="62">
        <f>SA!$AU$26</f>
        <v>243</v>
      </c>
      <c r="Y391" s="56">
        <f>SA!$AV$26</f>
        <v>872</v>
      </c>
      <c r="Z391" s="62">
        <f>WA!$AU$26</f>
        <v>222</v>
      </c>
      <c r="AA391" s="56">
        <f>WA!$AV$26</f>
        <v>811</v>
      </c>
      <c r="AB391" s="62">
        <f>TAS!$AU$26</f>
        <v>37</v>
      </c>
      <c r="AC391" s="56">
        <f>TAS!$AV$26</f>
        <v>171</v>
      </c>
      <c r="AD391" s="62">
        <f>NT!$AU$26</f>
        <v>2</v>
      </c>
      <c r="AE391" s="56">
        <f>NT!$AV$26</f>
        <v>7</v>
      </c>
    </row>
    <row r="392" spans="13:31">
      <c r="M392" s="47">
        <v>41243</v>
      </c>
      <c r="N392" s="47"/>
      <c r="O392" s="47"/>
      <c r="P392" s="47"/>
      <c r="Q392" s="10"/>
      <c r="R392" s="10"/>
      <c r="S392" s="10"/>
      <c r="T392" s="10"/>
      <c r="U392" s="10"/>
      <c r="V392" s="10"/>
      <c r="W392" s="10"/>
      <c r="X392" s="47">
        <f>M392</f>
        <v>41243</v>
      </c>
      <c r="Y392" s="10"/>
      <c r="Z392" s="10"/>
      <c r="AA392" s="10"/>
      <c r="AB392" s="10"/>
      <c r="AC392" s="10"/>
      <c r="AD392" s="10"/>
      <c r="AE392" s="10"/>
    </row>
    <row r="393" spans="13:31">
      <c r="M393" s="344" t="s">
        <v>0</v>
      </c>
      <c r="N393" s="346" t="s">
        <v>40</v>
      </c>
      <c r="O393" s="347"/>
      <c r="P393" s="346" t="s">
        <v>3</v>
      </c>
      <c r="Q393" s="347"/>
      <c r="R393" s="346" t="s">
        <v>31</v>
      </c>
      <c r="S393" s="347"/>
      <c r="T393" s="346" t="s">
        <v>32</v>
      </c>
      <c r="U393" s="347"/>
      <c r="V393" s="346" t="s">
        <v>33</v>
      </c>
      <c r="W393" s="347"/>
      <c r="X393" s="346" t="s">
        <v>34</v>
      </c>
      <c r="Y393" s="347"/>
      <c r="Z393" s="346" t="s">
        <v>35</v>
      </c>
      <c r="AA393" s="347"/>
      <c r="AB393" s="346" t="s">
        <v>36</v>
      </c>
      <c r="AC393" s="347"/>
      <c r="AD393" s="346" t="s">
        <v>37</v>
      </c>
      <c r="AE393" s="347"/>
    </row>
    <row r="394" spans="13:31">
      <c r="M394" s="345"/>
      <c r="N394" s="58" t="s">
        <v>26</v>
      </c>
      <c r="O394" s="59" t="s">
        <v>27</v>
      </c>
      <c r="P394" s="58" t="s">
        <v>26</v>
      </c>
      <c r="Q394" s="59" t="s">
        <v>27</v>
      </c>
      <c r="R394" s="58" t="s">
        <v>26</v>
      </c>
      <c r="S394" s="59" t="s">
        <v>27</v>
      </c>
      <c r="T394" s="58" t="s">
        <v>26</v>
      </c>
      <c r="U394" s="59" t="s">
        <v>27</v>
      </c>
      <c r="V394" s="58" t="s">
        <v>26</v>
      </c>
      <c r="W394" s="59" t="s">
        <v>27</v>
      </c>
      <c r="X394" s="58" t="s">
        <v>26</v>
      </c>
      <c r="Y394" s="59" t="s">
        <v>27</v>
      </c>
      <c r="Z394" s="58" t="s">
        <v>26</v>
      </c>
      <c r="AA394" s="59" t="s">
        <v>27</v>
      </c>
      <c r="AB394" s="58" t="s">
        <v>26</v>
      </c>
      <c r="AC394" s="59" t="s">
        <v>27</v>
      </c>
      <c r="AD394" s="58" t="s">
        <v>26</v>
      </c>
      <c r="AE394" s="59" t="s">
        <v>27</v>
      </c>
    </row>
    <row r="395" spans="13:31">
      <c r="M395" s="54" t="s">
        <v>6</v>
      </c>
      <c r="N395" s="61">
        <f>Australia!AX7</f>
        <v>323302</v>
      </c>
      <c r="O395" s="61">
        <f>Australia!AY7</f>
        <v>302448</v>
      </c>
      <c r="P395" s="61">
        <f>ACT!$AX$7</f>
        <v>7514</v>
      </c>
      <c r="Q395" s="35">
        <f>ACT!$AV$7</f>
        <v>7031</v>
      </c>
      <c r="R395" s="61">
        <f>NSW!$AX$7</f>
        <v>108700</v>
      </c>
      <c r="S395" s="35">
        <f>NSW!$AV$7</f>
        <v>102496</v>
      </c>
      <c r="T395" s="61">
        <f>VIC!$AX$7</f>
        <v>75152</v>
      </c>
      <c r="U395" s="35">
        <f>VIC!$AV$7</f>
        <v>72004</v>
      </c>
      <c r="V395" s="61">
        <f>QLD!$AX$7</f>
        <v>59097</v>
      </c>
      <c r="W395" s="35">
        <f>QLD!$AV$7</f>
        <v>57745</v>
      </c>
      <c r="X395" s="61">
        <f>SA!$AX$7</f>
        <v>19581</v>
      </c>
      <c r="Y395" s="35">
        <f>SA!$AV$7</f>
        <v>18438</v>
      </c>
      <c r="Z395" s="61">
        <f>WA!$AX$7</f>
        <v>44640</v>
      </c>
      <c r="AA395" s="35">
        <f>WA!$AV$7</f>
        <v>42247</v>
      </c>
      <c r="AB395" s="61">
        <f>TAS!$AX$7</f>
        <v>5050</v>
      </c>
      <c r="AC395" s="35">
        <f>TAS!$AV$7</f>
        <v>4891</v>
      </c>
      <c r="AD395" s="61">
        <f>NT!$AX$7</f>
        <v>3568</v>
      </c>
      <c r="AE395" s="35">
        <f>NT!$AV$7</f>
        <v>3448</v>
      </c>
    </row>
    <row r="396" spans="13:31">
      <c r="M396" s="54" t="s">
        <v>7</v>
      </c>
      <c r="N396" s="61">
        <f>Australia!AX8</f>
        <v>368320</v>
      </c>
      <c r="O396" s="61">
        <f>Australia!AY8</f>
        <v>348364</v>
      </c>
      <c r="P396" s="61">
        <f>ACT!$AX$8</f>
        <v>8112</v>
      </c>
      <c r="Q396" s="35">
        <f>ACT!$AV$8</f>
        <v>7575</v>
      </c>
      <c r="R396" s="61">
        <f>NSW!$AX$8</f>
        <v>123424</v>
      </c>
      <c r="S396" s="35">
        <f>NSW!$AV$8</f>
        <v>115696</v>
      </c>
      <c r="T396" s="61">
        <f>VIC!$AX$8</f>
        <v>84042</v>
      </c>
      <c r="U396" s="35">
        <f>VIC!$AV$8</f>
        <v>79278</v>
      </c>
      <c r="V396" s="61">
        <f>QLD!$AX$8</f>
        <v>71198</v>
      </c>
      <c r="W396" s="35">
        <f>QLD!$AV$8</f>
        <v>68050</v>
      </c>
      <c r="X396" s="61">
        <f>SA!$AX$8</f>
        <v>22208</v>
      </c>
      <c r="Y396" s="35">
        <f>SA!$AV$8</f>
        <v>21322</v>
      </c>
      <c r="Z396" s="61">
        <f>WA!$AX$8</f>
        <v>49324</v>
      </c>
      <c r="AA396" s="35">
        <f>WA!$AV$8</f>
        <v>46444</v>
      </c>
      <c r="AB396" s="61">
        <f>TAS!$AX$8</f>
        <v>6225</v>
      </c>
      <c r="AC396" s="35">
        <f>TAS!$AV$8</f>
        <v>5979</v>
      </c>
      <c r="AD396" s="61">
        <f>NT!$AX$8</f>
        <v>3787</v>
      </c>
      <c r="AE396" s="35">
        <f>NT!$AV$8</f>
        <v>3406</v>
      </c>
    </row>
    <row r="397" spans="13:31">
      <c r="M397" s="54" t="s">
        <v>8</v>
      </c>
      <c r="N397" s="61">
        <f>Australia!AX9</f>
        <v>351155</v>
      </c>
      <c r="O397" s="61">
        <f>Australia!AY9</f>
        <v>329814</v>
      </c>
      <c r="P397" s="61">
        <f>ACT!$AX$9</f>
        <v>7174</v>
      </c>
      <c r="Q397" s="35">
        <f>ACT!$AV$9</f>
        <v>6658</v>
      </c>
      <c r="R397" s="61">
        <f>NSW!$AX$9</f>
        <v>115601</v>
      </c>
      <c r="S397" s="35">
        <f>NSW!$AV$9</f>
        <v>106597</v>
      </c>
      <c r="T397" s="61">
        <f>VIC!$AX$9</f>
        <v>79952</v>
      </c>
      <c r="U397" s="35">
        <f>VIC!$AV$9</f>
        <v>74161</v>
      </c>
      <c r="V397" s="61">
        <f>QLD!$AX$9</f>
        <v>70205</v>
      </c>
      <c r="W397" s="35">
        <f>QLD!$AV$9</f>
        <v>66133</v>
      </c>
      <c r="X397" s="61">
        <f>SA!$AX$9</f>
        <v>23070</v>
      </c>
      <c r="Y397" s="35">
        <f>SA!$AV$9</f>
        <v>20141</v>
      </c>
      <c r="Z397" s="61">
        <f>WA!$AX$9</f>
        <v>45504</v>
      </c>
      <c r="AA397" s="35">
        <f>WA!$AV$9</f>
        <v>42071</v>
      </c>
      <c r="AB397" s="61">
        <f>TAS!$AX$9</f>
        <v>6374</v>
      </c>
      <c r="AC397" s="35">
        <f>TAS!$AV$9</f>
        <v>5938</v>
      </c>
      <c r="AD397" s="61">
        <f>NT!$AX$9</f>
        <v>3275</v>
      </c>
      <c r="AE397" s="35">
        <f>NT!$AV$9</f>
        <v>3174</v>
      </c>
    </row>
    <row r="398" spans="13:31">
      <c r="M398" s="54" t="s">
        <v>9</v>
      </c>
      <c r="N398" s="61">
        <f>Australia!AX10</f>
        <v>336579</v>
      </c>
      <c r="O398" s="61">
        <f>Australia!AY10</f>
        <v>320838</v>
      </c>
      <c r="P398" s="61">
        <f>ACT!$AX$10</f>
        <v>6838</v>
      </c>
      <c r="Q398" s="35">
        <f>ACT!$AV$10</f>
        <v>6703</v>
      </c>
      <c r="R398" s="61">
        <f>NSW!$AX$10</f>
        <v>110184</v>
      </c>
      <c r="S398" s="35">
        <f>NSW!$AV$10</f>
        <v>103932</v>
      </c>
      <c r="T398" s="61">
        <f>VIC!$AX$10</f>
        <v>77052</v>
      </c>
      <c r="U398" s="35">
        <f>VIC!$AV$10</f>
        <v>73244</v>
      </c>
      <c r="V398" s="61">
        <f>QLD!$AX$10</f>
        <v>68255</v>
      </c>
      <c r="W398" s="35">
        <f>QLD!$AV$10</f>
        <v>65389</v>
      </c>
      <c r="X398" s="61">
        <f>SA!$AX$10</f>
        <v>20358</v>
      </c>
      <c r="Y398" s="35">
        <f>SA!$AV$10</f>
        <v>21152</v>
      </c>
      <c r="Z398" s="61">
        <f>WA!$AX$10</f>
        <v>44060</v>
      </c>
      <c r="AA398" s="35">
        <f>WA!$AV$10</f>
        <v>42663</v>
      </c>
      <c r="AB398" s="61">
        <f>TAS!$AX$10</f>
        <v>6617</v>
      </c>
      <c r="AC398" s="35">
        <f>TAS!$AV$10</f>
        <v>6473</v>
      </c>
      <c r="AD398" s="61">
        <f>NT!$AX$10</f>
        <v>3215</v>
      </c>
      <c r="AE398" s="35">
        <f>NT!$AV$10</f>
        <v>3041</v>
      </c>
    </row>
    <row r="399" spans="13:31">
      <c r="M399" s="54" t="s">
        <v>10</v>
      </c>
      <c r="N399" s="61">
        <f>Australia!AX11</f>
        <v>275002</v>
      </c>
      <c r="O399" s="61">
        <f>Australia!AY11</f>
        <v>281315</v>
      </c>
      <c r="P399" s="61">
        <f>ACT!$AX$11</f>
        <v>5445</v>
      </c>
      <c r="Q399" s="35">
        <f>ACT!$AV$11</f>
        <v>5853</v>
      </c>
      <c r="R399" s="61">
        <f>NSW!$AX$11</f>
        <v>89367</v>
      </c>
      <c r="S399" s="35">
        <f>NSW!$AV$11</f>
        <v>92387</v>
      </c>
      <c r="T399" s="61">
        <f>VIC!$AX$11</f>
        <v>64965</v>
      </c>
      <c r="U399" s="35">
        <f>VIC!$AV$11</f>
        <v>66481</v>
      </c>
      <c r="V399" s="61">
        <f>QLD!$AX$11</f>
        <v>50529</v>
      </c>
      <c r="W399" s="35">
        <f>QLD!$AV$11</f>
        <v>54770</v>
      </c>
      <c r="X399" s="61">
        <f>SA!$AX$11</f>
        <v>20189</v>
      </c>
      <c r="Y399" s="35">
        <f>SA!$AV$11</f>
        <v>20783</v>
      </c>
      <c r="Z399" s="61">
        <f>WA!$AX$11</f>
        <v>36251</v>
      </c>
      <c r="AA399" s="35">
        <f>WA!$AV$11</f>
        <v>38393</v>
      </c>
      <c r="AB399" s="61">
        <f>TAS!$AX$11</f>
        <v>5741</v>
      </c>
      <c r="AC399" s="35">
        <f>TAS!$AV$11</f>
        <v>6030</v>
      </c>
      <c r="AD399" s="61">
        <f>NT!$AX$11</f>
        <v>2515</v>
      </c>
      <c r="AE399" s="35">
        <f>NT!$AV$11</f>
        <v>2871</v>
      </c>
    </row>
    <row r="400" spans="13:31">
      <c r="M400" s="54" t="s">
        <v>11</v>
      </c>
      <c r="N400" s="61">
        <f>Australia!AX12</f>
        <v>236821</v>
      </c>
      <c r="O400" s="61">
        <f>Australia!AY12</f>
        <v>280385</v>
      </c>
      <c r="P400" s="61">
        <f>ACT!$AX$12</f>
        <v>5196</v>
      </c>
      <c r="Q400" s="35">
        <f>ACT!$AV$12</f>
        <v>6847</v>
      </c>
      <c r="R400" s="61">
        <f>NSW!$AX$12</f>
        <v>75801</v>
      </c>
      <c r="S400" s="35">
        <f>NSW!$AV$12</f>
        <v>94291</v>
      </c>
      <c r="T400" s="61">
        <f>VIC!$AX$12</f>
        <v>53472</v>
      </c>
      <c r="U400" s="35">
        <f>VIC!$AV$12</f>
        <v>66328</v>
      </c>
      <c r="V400" s="61">
        <f>QLD!$AX$12</f>
        <v>40926</v>
      </c>
      <c r="W400" s="35">
        <f>QLD!$AV$12</f>
        <v>53159</v>
      </c>
      <c r="X400" s="61">
        <f>SA!$AX$12</f>
        <v>16279</v>
      </c>
      <c r="Y400" s="35">
        <f>SA!$AV$12</f>
        <v>19048</v>
      </c>
      <c r="Z400" s="61">
        <f>WA!$AX$12</f>
        <v>38454</v>
      </c>
      <c r="AA400" s="35">
        <f>WA!$AV$12</f>
        <v>45000</v>
      </c>
      <c r="AB400" s="61">
        <f>TAS!$AX$12</f>
        <v>3775</v>
      </c>
      <c r="AC400" s="35">
        <f>TAS!$AV$12</f>
        <v>4763</v>
      </c>
      <c r="AD400" s="61">
        <f>NT!$AX$12</f>
        <v>2918</v>
      </c>
      <c r="AE400" s="35">
        <f>NT!$AV$12</f>
        <v>3668</v>
      </c>
    </row>
    <row r="401" spans="13:31">
      <c r="M401" s="54" t="s">
        <v>12</v>
      </c>
      <c r="N401" s="61">
        <f>Australia!AX13</f>
        <v>371590</v>
      </c>
      <c r="O401" s="61">
        <f>Australia!AY13</f>
        <v>425000</v>
      </c>
      <c r="P401" s="61">
        <f>ACT!$AX$13</f>
        <v>8767</v>
      </c>
      <c r="Q401" s="35">
        <f>ACT!$AV$13</f>
        <v>10455</v>
      </c>
      <c r="R401" s="61">
        <f>NSW!$AX$13</f>
        <v>121533</v>
      </c>
      <c r="S401" s="35">
        <f>NSW!$AV$13</f>
        <v>141426</v>
      </c>
      <c r="T401" s="61">
        <f>VIC!$AX$13</f>
        <v>88418</v>
      </c>
      <c r="U401" s="35">
        <f>VIC!$AV$13</f>
        <v>103950</v>
      </c>
      <c r="V401" s="61">
        <f>QLD!$AX$13</f>
        <v>65984</v>
      </c>
      <c r="W401" s="35">
        <f>QLD!$AV$13</f>
        <v>78107</v>
      </c>
      <c r="X401" s="61">
        <f>SA!$AX$13</f>
        <v>22403</v>
      </c>
      <c r="Y401" s="35">
        <f>SA!$AV$13</f>
        <v>25494</v>
      </c>
      <c r="Z401" s="61">
        <f>WA!$AX$13</f>
        <v>54727</v>
      </c>
      <c r="AA401" s="35">
        <f>WA!$AV$13</f>
        <v>58413</v>
      </c>
      <c r="AB401" s="61">
        <f>TAS!$AX$13</f>
        <v>5533</v>
      </c>
      <c r="AC401" s="35">
        <f>TAS!$AV$13</f>
        <v>6587</v>
      </c>
      <c r="AD401" s="61">
        <f>NT!$AX$13</f>
        <v>4225</v>
      </c>
      <c r="AE401" s="35">
        <f>NT!$AV$13</f>
        <v>4825</v>
      </c>
    </row>
    <row r="402" spans="13:31">
      <c r="M402" s="54" t="s">
        <v>13</v>
      </c>
      <c r="N402" s="61">
        <f>Australia!AX14</f>
        <v>387049</v>
      </c>
      <c r="O402" s="61">
        <f>Australia!AY14</f>
        <v>420564</v>
      </c>
      <c r="P402" s="61">
        <f>ACT!$AX$14</f>
        <v>8948</v>
      </c>
      <c r="Q402" s="35">
        <f>ACT!$AV$14</f>
        <v>9704</v>
      </c>
      <c r="R402" s="61">
        <f>NSW!$AX$14</f>
        <v>130038</v>
      </c>
      <c r="S402" s="35">
        <f>NSW!$AV$14</f>
        <v>137907</v>
      </c>
      <c r="T402" s="61">
        <f>VIC!$AX$14</f>
        <v>93086</v>
      </c>
      <c r="U402" s="35">
        <f>VIC!$AV$14</f>
        <v>99792</v>
      </c>
      <c r="V402" s="61">
        <f>QLD!$AX$14</f>
        <v>69510</v>
      </c>
      <c r="W402" s="35">
        <f>QLD!$AV$14</f>
        <v>76174</v>
      </c>
      <c r="X402" s="61">
        <f>SA!$AX$14</f>
        <v>22569</v>
      </c>
      <c r="Y402" s="35">
        <f>SA!$AV$14</f>
        <v>24347</v>
      </c>
      <c r="Z402" s="61">
        <f>WA!$AX$14</f>
        <v>53144</v>
      </c>
      <c r="AA402" s="35">
        <f>WA!$AV$14</f>
        <v>53688</v>
      </c>
      <c r="AB402" s="61">
        <f>TAS!$AX$14</f>
        <v>5692</v>
      </c>
      <c r="AC402" s="35">
        <f>TAS!$AV$14</f>
        <v>6495</v>
      </c>
      <c r="AD402" s="61">
        <f>NT!$AX$14</f>
        <v>4062</v>
      </c>
      <c r="AE402" s="35">
        <f>NT!$AV$14</f>
        <v>4274</v>
      </c>
    </row>
    <row r="403" spans="13:31">
      <c r="M403" s="54" t="s">
        <v>14</v>
      </c>
      <c r="N403" s="61">
        <f>Australia!AX15</f>
        <v>388743</v>
      </c>
      <c r="O403" s="61">
        <f>Australia!AY15</f>
        <v>418607</v>
      </c>
      <c r="P403" s="61">
        <f>ACT!$AX$15</f>
        <v>8313</v>
      </c>
      <c r="Q403" s="35">
        <f>ACT!$AV$15</f>
        <v>9345</v>
      </c>
      <c r="R403" s="61">
        <f>NSW!$AX$15</f>
        <v>130162</v>
      </c>
      <c r="S403" s="35">
        <f>NSW!$AV$15</f>
        <v>142266</v>
      </c>
      <c r="T403" s="61">
        <f>VIC!$AX$15</f>
        <v>91821</v>
      </c>
      <c r="U403" s="35">
        <f>VIC!$AV$15</f>
        <v>102920</v>
      </c>
      <c r="V403" s="61">
        <f>QLD!$AX$15</f>
        <v>73489</v>
      </c>
      <c r="W403" s="35">
        <f>QLD!$AV$15</f>
        <v>83029</v>
      </c>
      <c r="X403" s="61">
        <f>SA!$AX$15</f>
        <v>23213</v>
      </c>
      <c r="Y403" s="35">
        <f>SA!$AV$15</f>
        <v>26044</v>
      </c>
      <c r="Z403" s="61">
        <f>WA!$AX$15</f>
        <v>51833</v>
      </c>
      <c r="AA403" s="35">
        <f>WA!$AV$15</f>
        <v>54151</v>
      </c>
      <c r="AB403" s="61">
        <f>TAS!$AX$15</f>
        <v>6167</v>
      </c>
      <c r="AC403" s="35">
        <f>TAS!$AV$15</f>
        <v>7681</v>
      </c>
      <c r="AD403" s="61">
        <f>NT!$AX$15</f>
        <v>3745</v>
      </c>
      <c r="AE403" s="35">
        <f>NT!$AV$15</f>
        <v>4029</v>
      </c>
    </row>
    <row r="404" spans="13:31">
      <c r="M404" s="54" t="s">
        <v>15</v>
      </c>
      <c r="N404" s="61">
        <f>Australia!AX16</f>
        <v>395345</v>
      </c>
      <c r="O404" s="61">
        <f>Australia!AY16</f>
        <v>429729</v>
      </c>
      <c r="P404" s="61">
        <f>ACT!$AX$16</f>
        <v>8049</v>
      </c>
      <c r="Q404" s="35">
        <f>ACT!$AV$16</f>
        <v>8815</v>
      </c>
      <c r="R404" s="61">
        <f>NSW!$AX$16</f>
        <v>126975</v>
      </c>
      <c r="S404" s="35">
        <f>NSW!$AV$16</f>
        <v>134211</v>
      </c>
      <c r="T404" s="61">
        <f>VIC!$AX$16</f>
        <v>94682</v>
      </c>
      <c r="U404" s="35">
        <f>VIC!$AV$16</f>
        <v>102560</v>
      </c>
      <c r="V404" s="61">
        <f>QLD!$AX$16</f>
        <v>75907</v>
      </c>
      <c r="W404" s="35">
        <f>QLD!$AV$16</f>
        <v>81064</v>
      </c>
      <c r="X404" s="61">
        <f>SA!$AX$16</f>
        <v>25338</v>
      </c>
      <c r="Y404" s="35">
        <f>SA!$AV$16</f>
        <v>27563</v>
      </c>
      <c r="Z404" s="61">
        <f>WA!$AX$16</f>
        <v>53218</v>
      </c>
      <c r="AA404" s="35">
        <f>WA!$AV$16</f>
        <v>53149</v>
      </c>
      <c r="AB404" s="61">
        <f>TAS!$AX$16</f>
        <v>7321</v>
      </c>
      <c r="AC404" s="35">
        <f>TAS!$AV$16</f>
        <v>8446</v>
      </c>
      <c r="AD404" s="61">
        <f>NT!$AX$16</f>
        <v>3855</v>
      </c>
      <c r="AE404" s="35">
        <f>NT!$AV$16</f>
        <v>3872</v>
      </c>
    </row>
    <row r="405" spans="13:31">
      <c r="M405" s="54" t="s">
        <v>16</v>
      </c>
      <c r="N405" s="61">
        <f>Australia!AX17</f>
        <v>385893</v>
      </c>
      <c r="O405" s="61">
        <f>Australia!AY17</f>
        <v>415317</v>
      </c>
      <c r="P405" s="61">
        <f>ACT!$AX$17</f>
        <v>7616</v>
      </c>
      <c r="Q405" s="35">
        <f>ACT!$AV$17</f>
        <v>8585</v>
      </c>
      <c r="R405" s="61">
        <f>NSW!$AX$17</f>
        <v>124431</v>
      </c>
      <c r="S405" s="35">
        <f>NSW!$AV$17</f>
        <v>137003</v>
      </c>
      <c r="T405" s="61">
        <f>VIC!$AX$17</f>
        <v>91595</v>
      </c>
      <c r="U405" s="35">
        <f>VIC!$AV$17</f>
        <v>101344</v>
      </c>
      <c r="V405" s="61">
        <f>QLD!$AX$17</f>
        <v>73651</v>
      </c>
      <c r="W405" s="35">
        <f>QLD!$AV$17</f>
        <v>82192</v>
      </c>
      <c r="X405" s="61">
        <f>SA!$AX$17</f>
        <v>26478</v>
      </c>
      <c r="Y405" s="35">
        <f>SA!$AV$17</f>
        <v>30229</v>
      </c>
      <c r="Z405" s="61">
        <f>WA!$AX$17</f>
        <v>50464</v>
      </c>
      <c r="AA405" s="35">
        <f>WA!$AV$17</f>
        <v>52472</v>
      </c>
      <c r="AB405" s="61">
        <f>TAS!$AX$17</f>
        <v>7868</v>
      </c>
      <c r="AC405" s="35">
        <f>TAS!$AV$17</f>
        <v>9782</v>
      </c>
      <c r="AD405" s="61">
        <f>NT!$AX$17</f>
        <v>3790</v>
      </c>
      <c r="AE405" s="35">
        <f>NT!$AV$17</f>
        <v>3860</v>
      </c>
    </row>
    <row r="406" spans="13:31">
      <c r="M406" s="54" t="s">
        <v>17</v>
      </c>
      <c r="N406" s="61">
        <f>Australia!AX18</f>
        <v>389543</v>
      </c>
      <c r="O406" s="61">
        <f>Australia!AY18</f>
        <v>422219</v>
      </c>
      <c r="P406" s="61">
        <f>ACT!$AX$18</f>
        <v>7306</v>
      </c>
      <c r="Q406" s="35">
        <f>ACT!$AV$18</f>
        <v>8148</v>
      </c>
      <c r="R406" s="61">
        <f>NSW!$AX$18</f>
        <v>125361</v>
      </c>
      <c r="S406" s="35">
        <f>NSW!$AV$18</f>
        <v>135055</v>
      </c>
      <c r="T406" s="61">
        <f>VIC!$AX$18</f>
        <v>92637</v>
      </c>
      <c r="U406" s="35">
        <f>VIC!$AV$18</f>
        <v>100187</v>
      </c>
      <c r="V406" s="61">
        <f>QLD!$AX$18</f>
        <v>74038</v>
      </c>
      <c r="W406" s="35">
        <f>QLD!$AV$18</f>
        <v>80320</v>
      </c>
      <c r="X406" s="61">
        <f>SA!$AX$18</f>
        <v>28800</v>
      </c>
      <c r="Y406" s="35">
        <f>SA!$AV$18</f>
        <v>32412</v>
      </c>
      <c r="Z406" s="61">
        <f>WA!$AX$18</f>
        <v>48312</v>
      </c>
      <c r="AA406" s="35">
        <f>WA!$AV$18</f>
        <v>49662</v>
      </c>
      <c r="AB406" s="61">
        <f>TAS!$AX$18</f>
        <v>9554</v>
      </c>
      <c r="AC406" s="35">
        <f>TAS!$AV$18</f>
        <v>10904</v>
      </c>
      <c r="AD406" s="61">
        <f>NT!$AX$18</f>
        <v>3535</v>
      </c>
      <c r="AE406" s="35">
        <f>NT!$AV$18</f>
        <v>3506</v>
      </c>
    </row>
    <row r="407" spans="13:31">
      <c r="M407" s="54" t="s">
        <v>18</v>
      </c>
      <c r="N407" s="61">
        <f>Australia!AX19</f>
        <v>359228</v>
      </c>
      <c r="O407" s="61">
        <f>Australia!AY19</f>
        <v>390804</v>
      </c>
      <c r="P407" s="61">
        <f>ACT!$AX$19</f>
        <v>6495</v>
      </c>
      <c r="Q407" s="35">
        <f>ACT!$AV$19</f>
        <v>7135</v>
      </c>
      <c r="R407" s="61">
        <f>NSW!$AX$19</f>
        <v>115468</v>
      </c>
      <c r="S407" s="35">
        <f>NSW!$AV$19</f>
        <v>124450</v>
      </c>
      <c r="T407" s="61">
        <f>VIC!$AX$19</f>
        <v>85611</v>
      </c>
      <c r="U407" s="35">
        <f>VIC!$AV$19</f>
        <v>93126</v>
      </c>
      <c r="V407" s="61">
        <f>QLD!$AX$19</f>
        <v>68327</v>
      </c>
      <c r="W407" s="35">
        <f>QLD!$AV$19</f>
        <v>74304</v>
      </c>
      <c r="X407" s="61">
        <f>SA!$AX$19</f>
        <v>28409</v>
      </c>
      <c r="Y407" s="35">
        <f>SA!$AV$19</f>
        <v>31673</v>
      </c>
      <c r="Z407" s="61">
        <f>WA!$AX$19</f>
        <v>42567</v>
      </c>
      <c r="AA407" s="35">
        <f>WA!$AV$19</f>
        <v>44303</v>
      </c>
      <c r="AB407" s="61">
        <f>TAS!$AX$19</f>
        <v>9435</v>
      </c>
      <c r="AC407" s="35">
        <f>TAS!$AV$19</f>
        <v>10418</v>
      </c>
      <c r="AD407" s="61">
        <f>NT!$AX$19</f>
        <v>2916</v>
      </c>
      <c r="AE407" s="35">
        <f>NT!$AV$19</f>
        <v>2629</v>
      </c>
    </row>
    <row r="408" spans="13:31">
      <c r="M408" s="54" t="s">
        <v>19</v>
      </c>
      <c r="N408" s="61">
        <f>Australia!AX20</f>
        <v>327278</v>
      </c>
      <c r="O408" s="61">
        <f>Australia!AY20</f>
        <v>353772</v>
      </c>
      <c r="P408" s="61">
        <f>ACT!$AX$20</f>
        <v>5879</v>
      </c>
      <c r="Q408" s="35">
        <f>ACT!$AV$20</f>
        <v>6263</v>
      </c>
      <c r="R408" s="61">
        <f>NSW!$AX$20</f>
        <v>105973</v>
      </c>
      <c r="S408" s="35">
        <f>NSW!$AV$20</f>
        <v>112829</v>
      </c>
      <c r="T408" s="61">
        <f>VIC!$AX$20</f>
        <v>77400</v>
      </c>
      <c r="U408" s="35">
        <f>VIC!$AV$20</f>
        <v>85092</v>
      </c>
      <c r="V408" s="61">
        <f>QLD!$AX$20</f>
        <v>62818</v>
      </c>
      <c r="W408" s="35">
        <f>QLD!$AV$20</f>
        <v>67931</v>
      </c>
      <c r="X408" s="61">
        <f>SA!$AX$20</f>
        <v>27107</v>
      </c>
      <c r="Y408" s="35">
        <f>SA!$AV$20</f>
        <v>29916</v>
      </c>
      <c r="Z408" s="61">
        <f>WA!$AX$20</f>
        <v>37076</v>
      </c>
      <c r="AA408" s="35">
        <f>WA!$AV$20</f>
        <v>37542</v>
      </c>
      <c r="AB408" s="61">
        <f>TAS!$AX$20</f>
        <v>8954</v>
      </c>
      <c r="AC408" s="35">
        <f>TAS!$AV$20</f>
        <v>9669</v>
      </c>
      <c r="AD408" s="61">
        <f>NT!$AX$20</f>
        <v>2071</v>
      </c>
      <c r="AE408" s="35">
        <f>NT!$AV$20</f>
        <v>1777</v>
      </c>
    </row>
    <row r="409" spans="13:31">
      <c r="M409" s="54" t="s">
        <v>20</v>
      </c>
      <c r="N409" s="61">
        <f>Australia!AX21</f>
        <v>246490</v>
      </c>
      <c r="O409" s="61">
        <f>Australia!AY21</f>
        <v>266310</v>
      </c>
      <c r="P409" s="61">
        <f>ACT!$AX$21</f>
        <v>3907</v>
      </c>
      <c r="Q409" s="35">
        <f>ACT!$AV$21</f>
        <v>3968</v>
      </c>
      <c r="R409" s="61">
        <f>NSW!$AX$21</f>
        <v>80906</v>
      </c>
      <c r="S409" s="35">
        <f>NSW!$AV$21</f>
        <v>80347</v>
      </c>
      <c r="T409" s="61">
        <f>VIC!$AX$21</f>
        <v>59340</v>
      </c>
      <c r="U409" s="35">
        <f>VIC!$AV$21</f>
        <v>59509</v>
      </c>
      <c r="V409" s="61">
        <f>QLD!$AX$21</f>
        <v>47236</v>
      </c>
      <c r="W409" s="35">
        <f>QLD!$AV$21</f>
        <v>48158</v>
      </c>
      <c r="X409" s="61">
        <f>SA!$AX$21</f>
        <v>21110</v>
      </c>
      <c r="Y409" s="35">
        <f>SA!$AV$21</f>
        <v>21200</v>
      </c>
      <c r="Z409" s="61">
        <f>WA!$AX$21</f>
        <v>26113</v>
      </c>
      <c r="AA409" s="35">
        <f>WA!$AV$21</f>
        <v>25008</v>
      </c>
      <c r="AB409" s="61">
        <f>TAS!$AX$21</f>
        <v>6705</v>
      </c>
      <c r="AC409" s="35">
        <f>TAS!$AV$21</f>
        <v>6771</v>
      </c>
      <c r="AD409" s="61">
        <f>NT!$AX$21</f>
        <v>1173</v>
      </c>
      <c r="AE409" s="35">
        <f>NT!$AV$21</f>
        <v>919</v>
      </c>
    </row>
    <row r="410" spans="13:31">
      <c r="M410" s="54" t="s">
        <v>21</v>
      </c>
      <c r="N410" s="61">
        <f>Australia!AX22</f>
        <v>165228</v>
      </c>
      <c r="O410" s="61">
        <f>Australia!AY22</f>
        <v>180765</v>
      </c>
      <c r="P410" s="61">
        <f>ACT!$AX$22</f>
        <v>2374</v>
      </c>
      <c r="Q410" s="35">
        <f>ACT!$AV$22</f>
        <v>2635</v>
      </c>
      <c r="R410" s="61">
        <f>NSW!$AX$22</f>
        <v>54158</v>
      </c>
      <c r="S410" s="35">
        <f>NSW!$AV$22</f>
        <v>55991</v>
      </c>
      <c r="T410" s="61">
        <f>VIC!$AX$22</f>
        <v>40608</v>
      </c>
      <c r="U410" s="35">
        <f>VIC!$AV$22</f>
        <v>43394</v>
      </c>
      <c r="V410" s="61">
        <f>QLD!$AX$22</f>
        <v>31485</v>
      </c>
      <c r="W410" s="35">
        <f>QLD!$AV$22</f>
        <v>32978</v>
      </c>
      <c r="X410" s="61">
        <f>SA!$AX$22</f>
        <v>14067</v>
      </c>
      <c r="Y410" s="35">
        <f>SA!$AV$22</f>
        <v>15078</v>
      </c>
      <c r="Z410" s="61">
        <f>WA!$AX$22</f>
        <v>17326</v>
      </c>
      <c r="AA410" s="35">
        <f>WA!$AV$22</f>
        <v>17699</v>
      </c>
      <c r="AB410" s="61">
        <f>TAS!$AX$22</f>
        <v>4577</v>
      </c>
      <c r="AC410" s="35">
        <f>TAS!$AV$22</f>
        <v>4811</v>
      </c>
      <c r="AD410" s="61">
        <f>NT!$AX$22</f>
        <v>633</v>
      </c>
      <c r="AE410" s="35">
        <f>NT!$AV$22</f>
        <v>464</v>
      </c>
    </row>
    <row r="411" spans="13:31">
      <c r="M411" s="54" t="s">
        <v>29</v>
      </c>
      <c r="N411" s="61">
        <f>Australia!AX23</f>
        <v>102988</v>
      </c>
      <c r="O411" s="61">
        <f>Australia!AY23</f>
        <v>123569</v>
      </c>
      <c r="P411" s="61">
        <f>ACT!$AX$23</f>
        <v>1428</v>
      </c>
      <c r="Q411" s="35">
        <f>ACT!$AV$23</f>
        <v>1613</v>
      </c>
      <c r="R411" s="61">
        <f>NSW!$AX$23</f>
        <v>33717</v>
      </c>
      <c r="S411" s="35">
        <f>NSW!$AV$23</f>
        <v>38408</v>
      </c>
      <c r="T411" s="61">
        <f>VIC!$AX$23</f>
        <v>26015</v>
      </c>
      <c r="U411" s="35">
        <f>VIC!$AV$23</f>
        <v>31474</v>
      </c>
      <c r="V411" s="61">
        <f>QLD!$AX$23</f>
        <v>19253</v>
      </c>
      <c r="W411" s="35">
        <f>QLD!$AV$23</f>
        <v>22329</v>
      </c>
      <c r="X411" s="61">
        <f>SA!$AX$23</f>
        <v>9127</v>
      </c>
      <c r="Y411" s="35">
        <f>SA!$AV$23</f>
        <v>10641</v>
      </c>
      <c r="Z411" s="61">
        <f>WA!$AX$23</f>
        <v>10470</v>
      </c>
      <c r="AA411" s="35">
        <f>WA!$AV$23</f>
        <v>12057</v>
      </c>
      <c r="AB411" s="61">
        <f>TAS!$AX$23</f>
        <v>2741</v>
      </c>
      <c r="AC411" s="35">
        <f>TAS!$AV$23</f>
        <v>3350</v>
      </c>
      <c r="AD411" s="61">
        <f>NT!$AX$23</f>
        <v>237</v>
      </c>
      <c r="AE411" s="35">
        <f>NT!$AV$23</f>
        <v>218</v>
      </c>
    </row>
    <row r="412" spans="13:31">
      <c r="M412" s="54" t="s">
        <v>30</v>
      </c>
      <c r="N412" s="61">
        <f>Australia!AX24</f>
        <v>61563</v>
      </c>
      <c r="O412" s="61">
        <f>Australia!AY24</f>
        <v>81901</v>
      </c>
      <c r="P412" s="61">
        <f>ACT!$AX$24</f>
        <v>853</v>
      </c>
      <c r="Q412" s="35">
        <f>ACT!$AV$24</f>
        <v>1091</v>
      </c>
      <c r="R412" s="61">
        <f>NSW!$AX$24</f>
        <v>20213</v>
      </c>
      <c r="S412" s="35">
        <f>NSW!$AV$24</f>
        <v>25100</v>
      </c>
      <c r="T412" s="61">
        <f>VIC!$AX$24</f>
        <v>16333</v>
      </c>
      <c r="U412" s="35">
        <f>VIC!$AV$24</f>
        <v>21782</v>
      </c>
      <c r="V412" s="61">
        <f>QLD!$AX$24</f>
        <v>10906</v>
      </c>
      <c r="W412" s="35">
        <f>QLD!$AV$24</f>
        <v>14197</v>
      </c>
      <c r="X412" s="61">
        <f>SA!$AX$24</f>
        <v>5627</v>
      </c>
      <c r="Y412" s="35">
        <f>SA!$AV$24</f>
        <v>7812</v>
      </c>
      <c r="Z412" s="61">
        <f>WA!$AX$24</f>
        <v>5909</v>
      </c>
      <c r="AA412" s="35">
        <f>WA!$AV$24</f>
        <v>7544</v>
      </c>
      <c r="AB412" s="61">
        <f>TAS!$AX$24</f>
        <v>1623</v>
      </c>
      <c r="AC412" s="35">
        <f>TAS!$AV$24</f>
        <v>2037</v>
      </c>
      <c r="AD412" s="61">
        <f>NT!$AX$24</f>
        <v>99</v>
      </c>
      <c r="AE412" s="35">
        <f>NT!$AV$24</f>
        <v>120</v>
      </c>
    </row>
    <row r="413" spans="13:31">
      <c r="M413" s="54" t="s">
        <v>22</v>
      </c>
      <c r="N413" s="61">
        <f>Australia!AX25</f>
        <v>17495</v>
      </c>
      <c r="O413" s="61">
        <f>Australia!AY25</f>
        <v>34247</v>
      </c>
      <c r="P413" s="61">
        <f>ACT!$AX$25</f>
        <v>249</v>
      </c>
      <c r="Q413" s="35">
        <f>ACT!$AV$25</f>
        <v>453</v>
      </c>
      <c r="R413" s="61">
        <f>NSW!$AX$25</f>
        <v>5738</v>
      </c>
      <c r="S413" s="35">
        <f>NSW!$AV$25</f>
        <v>10479</v>
      </c>
      <c r="T413" s="61">
        <f>VIC!$AX$25</f>
        <v>4797</v>
      </c>
      <c r="U413" s="35">
        <f>VIC!$AV$25</f>
        <v>9167</v>
      </c>
      <c r="V413" s="61">
        <f>QLD!$AX$25</f>
        <v>2960</v>
      </c>
      <c r="W413" s="35">
        <f>QLD!$AV$25</f>
        <v>5745</v>
      </c>
      <c r="X413" s="61">
        <f>SA!$AX$25</f>
        <v>1719</v>
      </c>
      <c r="Y413" s="35">
        <f>SA!$AV$25</f>
        <v>3399</v>
      </c>
      <c r="Z413" s="61">
        <f>WA!$AX$25</f>
        <v>1624</v>
      </c>
      <c r="AA413" s="35">
        <f>WA!$AV$25</f>
        <v>3117</v>
      </c>
      <c r="AB413" s="61">
        <f>TAS!$AX$25</f>
        <v>391</v>
      </c>
      <c r="AC413" s="35">
        <f>TAS!$AV$25</f>
        <v>780</v>
      </c>
      <c r="AD413" s="61">
        <f>NT!$AX$25</f>
        <v>17</v>
      </c>
      <c r="AE413" s="35">
        <f>NT!$AV$25</f>
        <v>33</v>
      </c>
    </row>
    <row r="414" spans="13:31">
      <c r="M414" s="55" t="s">
        <v>23</v>
      </c>
      <c r="N414" s="61">
        <f>Australia!AX26</f>
        <v>2662</v>
      </c>
      <c r="O414" s="61">
        <f>Australia!AY26</f>
        <v>9270</v>
      </c>
      <c r="P414" s="62">
        <f>ACT!$AX$26</f>
        <v>41</v>
      </c>
      <c r="Q414" s="56">
        <f>ACT!$AV$26</f>
        <v>113</v>
      </c>
      <c r="R414" s="62">
        <f>NSW!$AX$26</f>
        <v>911</v>
      </c>
      <c r="S414" s="56">
        <f>NSW!$AV$26</f>
        <v>2674</v>
      </c>
      <c r="T414" s="62">
        <f>VIC!$AX$26</f>
        <v>763</v>
      </c>
      <c r="U414" s="56">
        <f>VIC!$AV$26</f>
        <v>2445</v>
      </c>
      <c r="V414" s="62">
        <f>QLD!$AX$26</f>
        <v>395</v>
      </c>
      <c r="W414" s="56">
        <f>QLD!$AV$26</f>
        <v>1575</v>
      </c>
      <c r="X414" s="62">
        <f>SA!$AX$26</f>
        <v>272</v>
      </c>
      <c r="Y414" s="56">
        <f>SA!$AV$26</f>
        <v>872</v>
      </c>
      <c r="Z414" s="62">
        <f>WA!$AX$26</f>
        <v>230</v>
      </c>
      <c r="AA414" s="56">
        <f>WA!$AV$26</f>
        <v>811</v>
      </c>
      <c r="AB414" s="62">
        <f>TAS!$AX$26</f>
        <v>46</v>
      </c>
      <c r="AC414" s="56">
        <f>TAS!$AV$26</f>
        <v>171</v>
      </c>
      <c r="AD414" s="62">
        <f>NT!$AX$26</f>
        <v>4</v>
      </c>
      <c r="AE414" s="56">
        <f>NT!$AV$26</f>
        <v>7</v>
      </c>
    </row>
  </sheetData>
  <mergeCells count="290">
    <mergeCell ref="AD393:AE393"/>
    <mergeCell ref="M393:M394"/>
    <mergeCell ref="N393:O393"/>
    <mergeCell ref="P393:Q393"/>
    <mergeCell ref="R393:S393"/>
    <mergeCell ref="T393:U393"/>
    <mergeCell ref="V393:W393"/>
    <mergeCell ref="X393:Y393"/>
    <mergeCell ref="Z393:AA393"/>
    <mergeCell ref="AB393:AC393"/>
    <mergeCell ref="AD370:AE370"/>
    <mergeCell ref="M370:M371"/>
    <mergeCell ref="N370:O370"/>
    <mergeCell ref="P370:Q370"/>
    <mergeCell ref="R370:S370"/>
    <mergeCell ref="T370:U370"/>
    <mergeCell ref="V370:W370"/>
    <mergeCell ref="X370:Y370"/>
    <mergeCell ref="Z370:AA370"/>
    <mergeCell ref="AB370:AC370"/>
    <mergeCell ref="AX347:AY347"/>
    <mergeCell ref="M117:M118"/>
    <mergeCell ref="N117:O117"/>
    <mergeCell ref="P117:Q117"/>
    <mergeCell ref="R117:S117"/>
    <mergeCell ref="T117:U117"/>
    <mergeCell ref="V117:W117"/>
    <mergeCell ref="X117:Y117"/>
    <mergeCell ref="Z117:AA117"/>
    <mergeCell ref="AB117:AC117"/>
    <mergeCell ref="AD117:AE117"/>
    <mergeCell ref="M232:M233"/>
    <mergeCell ref="N232:O232"/>
    <mergeCell ref="P232:Q232"/>
    <mergeCell ref="R232:S232"/>
    <mergeCell ref="T232:U232"/>
    <mergeCell ref="V232:W232"/>
    <mergeCell ref="AB232:AC232"/>
    <mergeCell ref="AD232:AE232"/>
    <mergeCell ref="M324:M325"/>
    <mergeCell ref="N324:O324"/>
    <mergeCell ref="P324:Q324"/>
    <mergeCell ref="AG347:AG348"/>
    <mergeCell ref="AH347:AI347"/>
    <mergeCell ref="AD347:AE347"/>
    <mergeCell ref="M347:M348"/>
    <mergeCell ref="N347:O347"/>
    <mergeCell ref="P347:Q347"/>
    <mergeCell ref="R347:S347"/>
    <mergeCell ref="T347:U347"/>
    <mergeCell ref="V347:W347"/>
    <mergeCell ref="X347:Y347"/>
    <mergeCell ref="Z347:AA347"/>
    <mergeCell ref="AB347:AC347"/>
    <mergeCell ref="R324:S324"/>
    <mergeCell ref="T324:U324"/>
    <mergeCell ref="AG324:AG325"/>
    <mergeCell ref="AH324:AI324"/>
    <mergeCell ref="AG278:AG279"/>
    <mergeCell ref="AH278:AI278"/>
    <mergeCell ref="AJ324:AK324"/>
    <mergeCell ref="AL324:AM324"/>
    <mergeCell ref="AN324:AO324"/>
    <mergeCell ref="V324:W324"/>
    <mergeCell ref="X324:Y324"/>
    <mergeCell ref="Z324:AA324"/>
    <mergeCell ref="AB324:AC324"/>
    <mergeCell ref="AD324:AE324"/>
    <mergeCell ref="V278:W278"/>
    <mergeCell ref="X278:Y278"/>
    <mergeCell ref="Z278:AA278"/>
    <mergeCell ref="AB278:AC278"/>
    <mergeCell ref="AD301:AE301"/>
    <mergeCell ref="AP324:AQ324"/>
    <mergeCell ref="AR324:AS324"/>
    <mergeCell ref="AT324:AU324"/>
    <mergeCell ref="AV324:AW324"/>
    <mergeCell ref="AX278:AY278"/>
    <mergeCell ref="AJ347:AK347"/>
    <mergeCell ref="AL347:AM347"/>
    <mergeCell ref="AN347:AO347"/>
    <mergeCell ref="AP347:AQ347"/>
    <mergeCell ref="AR347:AS347"/>
    <mergeCell ref="AT347:AU347"/>
    <mergeCell ref="AV347:AW347"/>
    <mergeCell ref="AX301:AY301"/>
    <mergeCell ref="AX324:AY324"/>
    <mergeCell ref="AJ301:AK301"/>
    <mergeCell ref="AL301:AM301"/>
    <mergeCell ref="AN301:AO301"/>
    <mergeCell ref="AP301:AQ301"/>
    <mergeCell ref="AR301:AS301"/>
    <mergeCell ref="AT301:AU301"/>
    <mergeCell ref="AV301:AW301"/>
    <mergeCell ref="AJ278:AK278"/>
    <mergeCell ref="AL278:AM278"/>
    <mergeCell ref="AN278:AO278"/>
    <mergeCell ref="AP278:AQ278"/>
    <mergeCell ref="AR278:AS278"/>
    <mergeCell ref="AT278:AU278"/>
    <mergeCell ref="AV278:AW278"/>
    <mergeCell ref="AG301:AG302"/>
    <mergeCell ref="AH301:AI301"/>
    <mergeCell ref="AT209:AU209"/>
    <mergeCell ref="AV209:AW209"/>
    <mergeCell ref="AX209:AY209"/>
    <mergeCell ref="AG232:AG233"/>
    <mergeCell ref="AH232:AI232"/>
    <mergeCell ref="AJ232:AK232"/>
    <mergeCell ref="AL232:AM232"/>
    <mergeCell ref="AN232:AO232"/>
    <mergeCell ref="AP232:AQ232"/>
    <mergeCell ref="AR232:AS232"/>
    <mergeCell ref="AT232:AU232"/>
    <mergeCell ref="AV232:AW232"/>
    <mergeCell ref="AX232:AY232"/>
    <mergeCell ref="AG209:AG210"/>
    <mergeCell ref="AH209:AI209"/>
    <mergeCell ref="AJ209:AK209"/>
    <mergeCell ref="AL209:AM209"/>
    <mergeCell ref="AN209:AO209"/>
    <mergeCell ref="AP209:AQ209"/>
    <mergeCell ref="AR209:AS209"/>
    <mergeCell ref="AV163:AW163"/>
    <mergeCell ref="AX163:AY163"/>
    <mergeCell ref="AG186:AG187"/>
    <mergeCell ref="AH186:AI186"/>
    <mergeCell ref="AJ186:AK186"/>
    <mergeCell ref="AL186:AM186"/>
    <mergeCell ref="AN186:AO186"/>
    <mergeCell ref="AP186:AQ186"/>
    <mergeCell ref="AR186:AS186"/>
    <mergeCell ref="AT186:AU186"/>
    <mergeCell ref="AV186:AW186"/>
    <mergeCell ref="AX186:AY186"/>
    <mergeCell ref="AG163:AG164"/>
    <mergeCell ref="AH163:AI163"/>
    <mergeCell ref="AJ163:AK163"/>
    <mergeCell ref="AL163:AM163"/>
    <mergeCell ref="AN163:AO163"/>
    <mergeCell ref="AP163:AQ163"/>
    <mergeCell ref="AR163:AS163"/>
    <mergeCell ref="AT163:AU163"/>
    <mergeCell ref="AV117:AW117"/>
    <mergeCell ref="AX117:AY117"/>
    <mergeCell ref="AG140:AG141"/>
    <mergeCell ref="AH140:AI140"/>
    <mergeCell ref="AJ140:AK140"/>
    <mergeCell ref="AL140:AM140"/>
    <mergeCell ref="AN140:AO140"/>
    <mergeCell ref="AP140:AQ140"/>
    <mergeCell ref="AR140:AS140"/>
    <mergeCell ref="AT140:AU140"/>
    <mergeCell ref="AV140:AW140"/>
    <mergeCell ref="AX140:AY140"/>
    <mergeCell ref="AG117:AG118"/>
    <mergeCell ref="AH117:AI117"/>
    <mergeCell ref="AJ117:AK117"/>
    <mergeCell ref="AL117:AM117"/>
    <mergeCell ref="AN117:AO117"/>
    <mergeCell ref="AP117:AQ117"/>
    <mergeCell ref="AR117:AS117"/>
    <mergeCell ref="AT117:AU117"/>
    <mergeCell ref="P186:Q186"/>
    <mergeCell ref="R186:S186"/>
    <mergeCell ref="T186:U186"/>
    <mergeCell ref="V186:W186"/>
    <mergeCell ref="AD186:AE186"/>
    <mergeCell ref="M301:M302"/>
    <mergeCell ref="N301:O301"/>
    <mergeCell ref="P301:Q301"/>
    <mergeCell ref="R301:S301"/>
    <mergeCell ref="T301:U301"/>
    <mergeCell ref="V301:W301"/>
    <mergeCell ref="X301:Y301"/>
    <mergeCell ref="Z301:AA301"/>
    <mergeCell ref="AB301:AC301"/>
    <mergeCell ref="Z255:AA255"/>
    <mergeCell ref="AB255:AC255"/>
    <mergeCell ref="AD278:AE278"/>
    <mergeCell ref="AD255:AE255"/>
    <mergeCell ref="Z209:AA209"/>
    <mergeCell ref="AB209:AC209"/>
    <mergeCell ref="AD209:AE209"/>
    <mergeCell ref="T278:U278"/>
    <mergeCell ref="X232:Y232"/>
    <mergeCell ref="Z232:AA232"/>
    <mergeCell ref="AB94:AC94"/>
    <mergeCell ref="AD94:AE94"/>
    <mergeCell ref="X186:Y186"/>
    <mergeCell ref="Z186:AA186"/>
    <mergeCell ref="T94:U94"/>
    <mergeCell ref="V94:W94"/>
    <mergeCell ref="AB48:AC48"/>
    <mergeCell ref="AD48:AE48"/>
    <mergeCell ref="T71:U71"/>
    <mergeCell ref="V71:W71"/>
    <mergeCell ref="X140:Y140"/>
    <mergeCell ref="Z140:AA140"/>
    <mergeCell ref="AD140:AE140"/>
    <mergeCell ref="T140:U140"/>
    <mergeCell ref="V140:W140"/>
    <mergeCell ref="AB140:AC140"/>
    <mergeCell ref="Z163:AA163"/>
    <mergeCell ref="AB186:AC186"/>
    <mergeCell ref="AB163:AC163"/>
    <mergeCell ref="AD163:AE163"/>
    <mergeCell ref="T163:U163"/>
    <mergeCell ref="AD2:AE2"/>
    <mergeCell ref="P140:Q140"/>
    <mergeCell ref="R140:S140"/>
    <mergeCell ref="AD25:AE25"/>
    <mergeCell ref="Z48:AA48"/>
    <mergeCell ref="P48:Q48"/>
    <mergeCell ref="R48:S48"/>
    <mergeCell ref="T48:U48"/>
    <mergeCell ref="V48:W48"/>
    <mergeCell ref="X48:Y48"/>
    <mergeCell ref="AB25:AC25"/>
    <mergeCell ref="X71:Y71"/>
    <mergeCell ref="Z71:AA71"/>
    <mergeCell ref="AB71:AC71"/>
    <mergeCell ref="T25:U25"/>
    <mergeCell ref="V25:W25"/>
    <mergeCell ref="X25:Y25"/>
    <mergeCell ref="Z25:AA25"/>
    <mergeCell ref="AD71:AE71"/>
    <mergeCell ref="Z2:AA2"/>
    <mergeCell ref="AB2:AC2"/>
    <mergeCell ref="X94:Y94"/>
    <mergeCell ref="X2:Y2"/>
    <mergeCell ref="Z94:AA94"/>
    <mergeCell ref="V2:W2"/>
    <mergeCell ref="R255:S255"/>
    <mergeCell ref="R71:S71"/>
    <mergeCell ref="M140:M141"/>
    <mergeCell ref="M163:M164"/>
    <mergeCell ref="N163:O163"/>
    <mergeCell ref="T209:U209"/>
    <mergeCell ref="X255:Y255"/>
    <mergeCell ref="T255:U255"/>
    <mergeCell ref="X209:Y209"/>
    <mergeCell ref="V255:W255"/>
    <mergeCell ref="V209:W209"/>
    <mergeCell ref="X163:Y163"/>
    <mergeCell ref="V163:W163"/>
    <mergeCell ref="N2:O2"/>
    <mergeCell ref="P2:Q2"/>
    <mergeCell ref="R2:S2"/>
    <mergeCell ref="T2:U2"/>
    <mergeCell ref="M2:M3"/>
    <mergeCell ref="M25:M26"/>
    <mergeCell ref="N25:O25"/>
    <mergeCell ref="P25:Q25"/>
    <mergeCell ref="R25:S25"/>
    <mergeCell ref="M48:M49"/>
    <mergeCell ref="M209:M210"/>
    <mergeCell ref="R278:S278"/>
    <mergeCell ref="P209:Q209"/>
    <mergeCell ref="M255:M256"/>
    <mergeCell ref="N255:O255"/>
    <mergeCell ref="N48:O48"/>
    <mergeCell ref="M94:M95"/>
    <mergeCell ref="N94:O94"/>
    <mergeCell ref="P94:Q94"/>
    <mergeCell ref="R94:S94"/>
    <mergeCell ref="R209:S209"/>
    <mergeCell ref="M71:M72"/>
    <mergeCell ref="N71:O71"/>
    <mergeCell ref="M278:M279"/>
    <mergeCell ref="N278:O278"/>
    <mergeCell ref="N140:O140"/>
    <mergeCell ref="P255:Q255"/>
    <mergeCell ref="N209:O209"/>
    <mergeCell ref="P278:Q278"/>
    <mergeCell ref="P163:Q163"/>
    <mergeCell ref="R163:S163"/>
    <mergeCell ref="M186:M187"/>
    <mergeCell ref="N186:O186"/>
    <mergeCell ref="P71:Q71"/>
    <mergeCell ref="AG255:AG256"/>
    <mergeCell ref="AX255:AY255"/>
    <mergeCell ref="AV255:AW255"/>
    <mergeCell ref="AT255:AU255"/>
    <mergeCell ref="AR255:AS255"/>
    <mergeCell ref="AP255:AQ255"/>
    <mergeCell ref="AN255:AO255"/>
    <mergeCell ref="AL255:AM255"/>
    <mergeCell ref="AJ255:AK255"/>
    <mergeCell ref="AH255:AI255"/>
  </mergeCells>
  <phoneticPr fontId="6" type="noConversion"/>
  <printOptions horizontalCentered="1"/>
  <pageMargins left="0.70866141732283472" right="0.70866141732283472" top="0.74803149606299213" bottom="0.74803149606299213" header="0.31496062992125984" footer="0.31496062992125984"/>
  <pageSetup paperSize="9" scale="69" fitToHeight="0" orientation="landscape" r:id="rId1"/>
  <headerFooter>
    <oddFooter>&amp;RAustralian Prudential Regulation Authority          &amp;P</oddFooter>
  </headerFooter>
  <rowBreaks count="9" manualBreakCount="9">
    <brk id="34" max="10" man="1"/>
    <brk id="68" max="10" man="1"/>
    <brk id="102" max="10" man="1"/>
    <brk id="136" max="10" man="1"/>
    <brk id="170" max="10" man="1"/>
    <brk id="204" max="10" man="1"/>
    <brk id="238" max="10" man="1"/>
    <brk id="272" max="10" man="1"/>
    <brk id="305" max="1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Y447"/>
  <sheetViews>
    <sheetView showGridLines="0" zoomScaleNormal="100" zoomScaleSheetLayoutView="100" workbookViewId="0"/>
  </sheetViews>
  <sheetFormatPr defaultColWidth="10.6640625" defaultRowHeight="13.2"/>
  <cols>
    <col min="1" max="1" width="28.6640625" style="53" customWidth="1"/>
    <col min="2" max="3" width="14.5546875" style="17" customWidth="1"/>
    <col min="4" max="10" width="11" style="17" customWidth="1"/>
    <col min="11" max="11" width="3.5546875" style="17" customWidth="1"/>
    <col min="12" max="22" width="10.6640625" style="17"/>
    <col min="35" max="16384" width="10.6640625" style="17"/>
  </cols>
  <sheetData>
    <row r="1" spans="1:233" s="10" customFormat="1" ht="17.399999999999999">
      <c r="A1" s="184" t="s">
        <v>53</v>
      </c>
      <c r="B1" s="203"/>
      <c r="C1" s="183"/>
      <c r="D1" s="185"/>
      <c r="E1" s="185"/>
      <c r="F1" s="185"/>
      <c r="G1" s="185"/>
      <c r="H1" s="185"/>
      <c r="I1" s="185"/>
      <c r="J1" s="185"/>
      <c r="K1" s="202"/>
      <c r="M1" s="301"/>
      <c r="N1" s="301"/>
      <c r="O1" s="301"/>
      <c r="P1" s="301"/>
      <c r="Q1" s="301"/>
      <c r="R1" s="301"/>
      <c r="S1" s="301"/>
      <c r="T1" s="301"/>
      <c r="U1" s="301"/>
      <c r="V1"/>
      <c r="W1"/>
      <c r="X1"/>
      <c r="Y1"/>
      <c r="Z1"/>
      <c r="AA1"/>
      <c r="AB1"/>
      <c r="AC1"/>
      <c r="AD1"/>
      <c r="AE1"/>
      <c r="AF1"/>
      <c r="AG1"/>
      <c r="AH1"/>
      <c r="AI1"/>
      <c r="AJ1"/>
      <c r="AK1"/>
      <c r="AL1"/>
      <c r="AM1"/>
      <c r="AN1"/>
    </row>
    <row r="2" spans="1:233" s="12" customFormat="1" ht="12.9" customHeight="1">
      <c r="A2" s="11" t="s">
        <v>52</v>
      </c>
      <c r="B2" s="17"/>
      <c r="C2" s="48" t="s">
        <v>55</v>
      </c>
      <c r="D2" s="17"/>
      <c r="E2" s="14"/>
      <c r="F2" s="3"/>
      <c r="G2" s="3"/>
      <c r="H2" s="3"/>
      <c r="I2" s="3"/>
      <c r="J2" s="172"/>
      <c r="K2" s="49"/>
      <c r="M2" s="10" t="s">
        <v>1</v>
      </c>
      <c r="N2" s="10"/>
      <c r="O2" s="10"/>
      <c r="P2" s="10"/>
      <c r="Q2" s="10"/>
      <c r="R2" s="10"/>
      <c r="S2" s="10"/>
      <c r="T2" s="10"/>
      <c r="U2" s="10"/>
      <c r="V2"/>
      <c r="W2"/>
      <c r="X2"/>
      <c r="Y2"/>
      <c r="Z2"/>
      <c r="AA2"/>
      <c r="AB2"/>
      <c r="AC2"/>
      <c r="AD2"/>
      <c r="AE2"/>
      <c r="AF2"/>
      <c r="AG2"/>
      <c r="AH2"/>
      <c r="AI2"/>
      <c r="AJ2"/>
      <c r="AK2"/>
      <c r="AL2"/>
      <c r="AM2"/>
      <c r="AN2"/>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row>
    <row r="3" spans="1:233">
      <c r="K3" s="15"/>
      <c r="L3" s="17" t="s">
        <v>58</v>
      </c>
      <c r="M3" s="116" t="s">
        <v>31</v>
      </c>
      <c r="N3" s="116" t="s">
        <v>32</v>
      </c>
      <c r="O3" s="116" t="s">
        <v>33</v>
      </c>
      <c r="P3" s="116" t="s">
        <v>34</v>
      </c>
      <c r="Q3" s="116" t="s">
        <v>35</v>
      </c>
      <c r="R3" s="116" t="s">
        <v>36</v>
      </c>
      <c r="S3" s="116" t="s">
        <v>37</v>
      </c>
      <c r="T3" s="116" t="s">
        <v>3</v>
      </c>
      <c r="U3" s="116" t="s">
        <v>38</v>
      </c>
      <c r="V3"/>
      <c r="AI3"/>
      <c r="AJ3"/>
      <c r="AK3"/>
      <c r="AL3"/>
      <c r="AM3"/>
      <c r="AN3"/>
    </row>
    <row r="4" spans="1:233">
      <c r="K4" s="15"/>
      <c r="L4" s="17">
        <v>1998</v>
      </c>
      <c r="M4" s="158">
        <v>1900</v>
      </c>
      <c r="N4" s="158">
        <v>1367</v>
      </c>
      <c r="O4" s="158">
        <v>987</v>
      </c>
      <c r="P4" s="158">
        <v>486</v>
      </c>
      <c r="Q4" s="158">
        <v>628</v>
      </c>
      <c r="R4" s="158">
        <v>158</v>
      </c>
      <c r="S4" s="158">
        <v>46</v>
      </c>
      <c r="T4" s="158">
        <v>104</v>
      </c>
      <c r="U4" s="52">
        <v>5676</v>
      </c>
      <c r="V4"/>
      <c r="AI4"/>
      <c r="AJ4"/>
      <c r="AK4"/>
      <c r="AL4"/>
      <c r="AM4"/>
      <c r="AN4"/>
    </row>
    <row r="5" spans="1:233">
      <c r="K5" s="15"/>
      <c r="L5" s="17">
        <v>1999</v>
      </c>
      <c r="M5" s="52">
        <v>2026</v>
      </c>
      <c r="N5" s="52">
        <v>1439</v>
      </c>
      <c r="O5" s="52">
        <v>1036</v>
      </c>
      <c r="P5" s="52">
        <v>480</v>
      </c>
      <c r="Q5" s="52">
        <v>670</v>
      </c>
      <c r="R5" s="52">
        <v>160</v>
      </c>
      <c r="S5" s="52">
        <v>49</v>
      </c>
      <c r="T5" s="52">
        <v>109</v>
      </c>
      <c r="U5" s="52">
        <v>5970</v>
      </c>
      <c r="V5"/>
      <c r="AI5"/>
      <c r="AJ5"/>
      <c r="AK5"/>
      <c r="AL5"/>
      <c r="AM5"/>
      <c r="AN5"/>
    </row>
    <row r="6" spans="1:233">
      <c r="K6" s="15"/>
      <c r="L6" s="17">
        <v>2000</v>
      </c>
      <c r="M6" s="52">
        <v>2972.4850000000001</v>
      </c>
      <c r="N6" s="52">
        <v>2164.8719999999998</v>
      </c>
      <c r="O6" s="52">
        <v>1530.405</v>
      </c>
      <c r="P6" s="52">
        <v>695.65</v>
      </c>
      <c r="Q6" s="52">
        <v>915.37800000000004</v>
      </c>
      <c r="R6" s="52">
        <v>214.107</v>
      </c>
      <c r="S6" s="52">
        <v>74.125</v>
      </c>
      <c r="T6" s="52">
        <v>175.84800000000001</v>
      </c>
      <c r="U6" s="52">
        <v>8742.8700000000008</v>
      </c>
      <c r="V6"/>
      <c r="AI6"/>
      <c r="AJ6"/>
      <c r="AK6"/>
      <c r="AL6"/>
      <c r="AM6"/>
      <c r="AN6"/>
      <c r="AO6" s="52"/>
      <c r="AP6" s="52"/>
      <c r="AQ6" s="52"/>
      <c r="AR6" s="52"/>
      <c r="AS6" s="52"/>
      <c r="AT6" s="52"/>
      <c r="AU6" s="52"/>
      <c r="AV6" s="52"/>
    </row>
    <row r="7" spans="1:233">
      <c r="K7" s="15"/>
      <c r="L7" s="17">
        <v>2001</v>
      </c>
      <c r="M7" s="52">
        <v>2972.3829999999998</v>
      </c>
      <c r="N7" s="52">
        <v>2156.4659999999999</v>
      </c>
      <c r="O7" s="52">
        <v>1552.75</v>
      </c>
      <c r="P7" s="52">
        <v>695.59400000000005</v>
      </c>
      <c r="Q7" s="52">
        <v>918.43499999999995</v>
      </c>
      <c r="R7" s="52">
        <v>214.59399999999999</v>
      </c>
      <c r="S7" s="52">
        <v>70.962999999999994</v>
      </c>
      <c r="T7" s="52">
        <v>177.422</v>
      </c>
      <c r="U7" s="52">
        <v>8758.607</v>
      </c>
      <c r="V7"/>
      <c r="AI7"/>
      <c r="AJ7"/>
      <c r="AK7"/>
      <c r="AL7"/>
      <c r="AM7"/>
      <c r="AN7"/>
    </row>
    <row r="8" spans="1:233" ht="14.1" customHeight="1">
      <c r="K8" s="15"/>
      <c r="L8" s="17">
        <v>2002</v>
      </c>
      <c r="M8" s="52">
        <v>2978.59</v>
      </c>
      <c r="N8" s="52">
        <v>2133.6729999999998</v>
      </c>
      <c r="O8" s="52">
        <v>1555.655</v>
      </c>
      <c r="P8" s="52">
        <v>689.03800000000001</v>
      </c>
      <c r="Q8" s="52">
        <v>911.59299999999996</v>
      </c>
      <c r="R8" s="52">
        <v>212.214</v>
      </c>
      <c r="S8" s="52">
        <v>68.66</v>
      </c>
      <c r="T8" s="52">
        <v>167.67500000000001</v>
      </c>
      <c r="U8" s="52">
        <v>8717.098</v>
      </c>
      <c r="V8"/>
      <c r="AI8"/>
      <c r="AJ8"/>
      <c r="AK8"/>
      <c r="AL8"/>
      <c r="AM8"/>
      <c r="AN8"/>
    </row>
    <row r="9" spans="1:233">
      <c r="K9" s="15"/>
      <c r="L9" s="17">
        <v>2003</v>
      </c>
      <c r="M9" s="52">
        <v>2970.681</v>
      </c>
      <c r="N9" s="52">
        <v>2116.0259999999998</v>
      </c>
      <c r="O9" s="52">
        <v>1558.761</v>
      </c>
      <c r="P9" s="52">
        <v>681.33600000000001</v>
      </c>
      <c r="Q9" s="52">
        <v>909.98599999999999</v>
      </c>
      <c r="R9" s="52">
        <v>208.31</v>
      </c>
      <c r="S9" s="52">
        <v>66.772999999999996</v>
      </c>
      <c r="T9" s="52">
        <v>167.82499999999999</v>
      </c>
      <c r="U9" s="52">
        <v>8679.6980000000003</v>
      </c>
      <c r="V9"/>
      <c r="AI9"/>
      <c r="AJ9"/>
      <c r="AK9"/>
      <c r="AL9"/>
      <c r="AM9"/>
      <c r="AN9"/>
    </row>
    <row r="10" spans="1:233">
      <c r="K10" s="15"/>
      <c r="L10" s="17">
        <v>2004</v>
      </c>
      <c r="M10" s="52">
        <v>2971.6550000000002</v>
      </c>
      <c r="N10" s="52">
        <v>2115.306</v>
      </c>
      <c r="O10" s="52">
        <v>1574.896</v>
      </c>
      <c r="P10" s="52">
        <v>676.89499999999998</v>
      </c>
      <c r="Q10" s="52">
        <v>921.76300000000003</v>
      </c>
      <c r="R10" s="52">
        <v>207.39699999999999</v>
      </c>
      <c r="S10" s="52">
        <v>66.805999999999997</v>
      </c>
      <c r="T10" s="52">
        <v>168.81299999999999</v>
      </c>
      <c r="U10" s="52">
        <v>8703.5310000000009</v>
      </c>
      <c r="V10"/>
      <c r="AI10"/>
      <c r="AJ10"/>
      <c r="AK10"/>
      <c r="AL10"/>
      <c r="AM10"/>
      <c r="AN10"/>
    </row>
    <row r="11" spans="1:233">
      <c r="K11" s="15"/>
      <c r="L11" s="17">
        <v>2005</v>
      </c>
      <c r="M11" s="52">
        <v>2995.393</v>
      </c>
      <c r="N11" s="52">
        <v>2127.1350000000002</v>
      </c>
      <c r="O11" s="52">
        <v>1609.7840000000001</v>
      </c>
      <c r="P11" s="52">
        <v>679.84400000000005</v>
      </c>
      <c r="Q11" s="52">
        <v>947.90200000000004</v>
      </c>
      <c r="R11" s="52">
        <v>207.30699999999999</v>
      </c>
      <c r="S11" s="52">
        <v>66.873000000000005</v>
      </c>
      <c r="T11" s="52">
        <v>171.10300000000001</v>
      </c>
      <c r="U11" s="52">
        <v>8805.3410000000003</v>
      </c>
      <c r="V11"/>
      <c r="AI11"/>
      <c r="AJ11"/>
      <c r="AK11"/>
      <c r="AL11"/>
      <c r="AM11"/>
      <c r="AN11"/>
    </row>
    <row r="12" spans="1:233">
      <c r="K12" s="15"/>
      <c r="L12" s="17">
        <v>2006</v>
      </c>
      <c r="M12" s="52">
        <v>3034.58</v>
      </c>
      <c r="N12" s="52">
        <v>2170.3000000000002</v>
      </c>
      <c r="O12" s="52">
        <v>1665.557</v>
      </c>
      <c r="P12" s="52">
        <v>687.48500000000001</v>
      </c>
      <c r="Q12" s="52">
        <v>985.95699999999999</v>
      </c>
      <c r="R12" s="52">
        <v>208.43299999999999</v>
      </c>
      <c r="S12" s="52">
        <v>68.031999999999996</v>
      </c>
      <c r="T12" s="52">
        <v>178.45500000000001</v>
      </c>
      <c r="U12" s="52">
        <v>8998.7990000000009</v>
      </c>
      <c r="V12"/>
      <c r="AI12"/>
      <c r="AJ12"/>
      <c r="AK12"/>
      <c r="AL12"/>
      <c r="AM12"/>
      <c r="AN12"/>
    </row>
    <row r="13" spans="1:233">
      <c r="K13" s="15"/>
      <c r="L13" s="17">
        <v>2007</v>
      </c>
      <c r="M13" s="52">
        <v>3135.6129999999998</v>
      </c>
      <c r="N13" s="52">
        <v>2260.2950000000001</v>
      </c>
      <c r="O13" s="52">
        <v>1763.614</v>
      </c>
      <c r="P13" s="52">
        <v>707.03399999999999</v>
      </c>
      <c r="Q13" s="52">
        <v>1049.395</v>
      </c>
      <c r="R13" s="52">
        <v>212.99700000000001</v>
      </c>
      <c r="S13" s="52">
        <v>72.363</v>
      </c>
      <c r="T13" s="52">
        <v>190.178</v>
      </c>
      <c r="U13" s="52">
        <v>9391.4889999999996</v>
      </c>
      <c r="V13"/>
      <c r="AI13"/>
      <c r="AJ13"/>
      <c r="AK13"/>
      <c r="AL13"/>
      <c r="AM13"/>
      <c r="AN13"/>
    </row>
    <row r="14" spans="1:233">
      <c r="K14" s="15"/>
      <c r="L14" s="17">
        <v>2008</v>
      </c>
      <c r="M14" s="52">
        <v>3189.4940000000001</v>
      </c>
      <c r="N14" s="52">
        <v>2312.9549999999999</v>
      </c>
      <c r="O14" s="52">
        <v>1843.1379999999999</v>
      </c>
      <c r="P14" s="52">
        <v>720.77200000000005</v>
      </c>
      <c r="Q14" s="52">
        <v>1107.3820000000001</v>
      </c>
      <c r="R14" s="52">
        <v>215.732</v>
      </c>
      <c r="S14" s="52">
        <v>75.840999999999994</v>
      </c>
      <c r="T14" s="52">
        <v>191.53399999999999</v>
      </c>
      <c r="U14" s="52">
        <v>9656.848</v>
      </c>
      <c r="V14"/>
      <c r="AI14"/>
      <c r="AJ14"/>
      <c r="AK14"/>
      <c r="AL14"/>
      <c r="AM14"/>
      <c r="AN14"/>
    </row>
    <row r="15" spans="1:233">
      <c r="K15" s="15"/>
      <c r="L15" s="17">
        <v>2009</v>
      </c>
      <c r="M15" s="52">
        <v>3247.252</v>
      </c>
      <c r="N15" s="52">
        <v>2361.085</v>
      </c>
      <c r="O15" s="52">
        <v>1889.9290000000001</v>
      </c>
      <c r="P15" s="52">
        <v>730.46</v>
      </c>
      <c r="Q15" s="52">
        <v>1145.088</v>
      </c>
      <c r="R15" s="52">
        <v>218.1</v>
      </c>
      <c r="S15" s="52">
        <v>79.272999999999996</v>
      </c>
      <c r="T15" s="52">
        <v>195.01400000000001</v>
      </c>
      <c r="U15" s="52">
        <v>9866.2009999999991</v>
      </c>
      <c r="V15"/>
      <c r="AI15"/>
      <c r="AJ15"/>
      <c r="AK15"/>
      <c r="AL15"/>
      <c r="AM15"/>
      <c r="AN15"/>
    </row>
    <row r="16" spans="1:233">
      <c r="K16" s="15"/>
      <c r="L16" s="17">
        <v>2010</v>
      </c>
      <c r="M16" s="52">
        <v>3319.049</v>
      </c>
      <c r="N16" s="52">
        <v>2415.7849999999999</v>
      </c>
      <c r="O16" s="52">
        <v>1941.76</v>
      </c>
      <c r="P16" s="52">
        <v>740.48299999999995</v>
      </c>
      <c r="Q16" s="52">
        <v>1195.06</v>
      </c>
      <c r="R16" s="52">
        <v>221.035</v>
      </c>
      <c r="S16" s="52">
        <v>82.739000000000004</v>
      </c>
      <c r="T16" s="52">
        <v>201.61099999999999</v>
      </c>
      <c r="U16" s="52">
        <v>10117.522000000001</v>
      </c>
      <c r="V16"/>
      <c r="AI16"/>
      <c r="AJ16"/>
      <c r="AK16"/>
      <c r="AL16"/>
      <c r="AM16"/>
      <c r="AN16"/>
    </row>
    <row r="17" spans="11:40">
      <c r="K17" s="15"/>
      <c r="L17" s="17">
        <v>2011</v>
      </c>
      <c r="M17" s="52">
        <v>3402.873</v>
      </c>
      <c r="N17" s="52">
        <v>2475.8910000000001</v>
      </c>
      <c r="O17" s="52">
        <v>2006.876</v>
      </c>
      <c r="P17" s="52">
        <v>750.59299999999996</v>
      </c>
      <c r="Q17" s="52">
        <v>1248.559</v>
      </c>
      <c r="R17" s="52">
        <v>224.81100000000001</v>
      </c>
      <c r="S17" s="52">
        <v>86.028000000000006</v>
      </c>
      <c r="T17" s="52">
        <v>208.04900000000001</v>
      </c>
      <c r="U17" s="52">
        <v>10403.68</v>
      </c>
      <c r="V17"/>
      <c r="AI17"/>
      <c r="AJ17"/>
      <c r="AK17"/>
      <c r="AL17"/>
      <c r="AM17"/>
      <c r="AN17"/>
    </row>
    <row r="18" spans="11:40">
      <c r="K18" s="15"/>
      <c r="L18" s="17">
        <v>2012</v>
      </c>
      <c r="M18" s="52">
        <v>3485.9639999999999</v>
      </c>
      <c r="N18" s="52">
        <v>2535.3130000000001</v>
      </c>
      <c r="O18" s="52">
        <v>2076.0360000000001</v>
      </c>
      <c r="P18" s="52">
        <v>762.20899999999995</v>
      </c>
      <c r="Q18" s="52">
        <v>1317.1</v>
      </c>
      <c r="R18" s="52">
        <v>228.148</v>
      </c>
      <c r="S18" s="52">
        <v>90.590999999999994</v>
      </c>
      <c r="T18" s="52">
        <v>214.958</v>
      </c>
      <c r="U18" s="52">
        <v>10710.319</v>
      </c>
      <c r="V18"/>
      <c r="AI18"/>
      <c r="AJ18"/>
      <c r="AK18"/>
      <c r="AL18"/>
      <c r="AM18"/>
      <c r="AN18"/>
    </row>
    <row r="19" spans="11:40">
      <c r="K19" s="15"/>
      <c r="L19" s="17">
        <v>2013</v>
      </c>
      <c r="M19" s="52">
        <v>3556.8119999999999</v>
      </c>
      <c r="N19" s="52">
        <v>2591.2890000000002</v>
      </c>
      <c r="O19" s="52">
        <v>2125.3580000000002</v>
      </c>
      <c r="P19" s="52">
        <v>771.55399999999997</v>
      </c>
      <c r="Q19" s="52">
        <v>1368.0340000000001</v>
      </c>
      <c r="R19" s="52">
        <v>230.702</v>
      </c>
      <c r="S19" s="52">
        <v>93.929000000000002</v>
      </c>
      <c r="T19" s="52">
        <v>220.75</v>
      </c>
      <c r="U19" s="52">
        <v>10958.428</v>
      </c>
      <c r="V19"/>
      <c r="AI19"/>
      <c r="AJ19"/>
      <c r="AK19"/>
      <c r="AL19"/>
      <c r="AM19"/>
      <c r="AN19"/>
    </row>
    <row r="20" spans="11:40">
      <c r="K20" s="15"/>
      <c r="L20" s="17">
        <v>2014</v>
      </c>
      <c r="M20" s="52">
        <v>3628.848</v>
      </c>
      <c r="N20" s="52">
        <v>2644.6210000000001</v>
      </c>
      <c r="O20" s="52">
        <v>2158.6489999999999</v>
      </c>
      <c r="P20" s="52">
        <v>781.21199999999999</v>
      </c>
      <c r="Q20" s="52">
        <v>1413.146</v>
      </c>
      <c r="R20" s="52">
        <v>232.74</v>
      </c>
      <c r="S20" s="52">
        <v>96.436000000000007</v>
      </c>
      <c r="T20" s="52">
        <v>225.059</v>
      </c>
      <c r="U20" s="52">
        <v>11180.710999999999</v>
      </c>
      <c r="V20"/>
      <c r="AI20"/>
      <c r="AJ20"/>
      <c r="AK20"/>
      <c r="AL20"/>
      <c r="AM20"/>
      <c r="AN20"/>
    </row>
    <row r="21" spans="11:40">
      <c r="K21" s="15"/>
      <c r="L21" s="17">
        <v>2015</v>
      </c>
      <c r="M21" s="52">
        <v>3682.03</v>
      </c>
      <c r="N21" s="52">
        <v>2681.335</v>
      </c>
      <c r="O21" s="52">
        <v>2159.7080000000001</v>
      </c>
      <c r="P21" s="52">
        <v>786.03</v>
      </c>
      <c r="Q21" s="52">
        <v>1438.39</v>
      </c>
      <c r="R21" s="52">
        <v>233.18100000000001</v>
      </c>
      <c r="S21" s="52">
        <v>99.088999999999999</v>
      </c>
      <c r="T21" s="52">
        <v>228.702</v>
      </c>
      <c r="U21" s="52">
        <v>11308.465</v>
      </c>
      <c r="V21"/>
      <c r="W21" s="116"/>
      <c r="X21" s="116"/>
      <c r="Y21" s="116"/>
      <c r="Z21" s="116"/>
      <c r="AA21" s="116"/>
      <c r="AB21" s="116"/>
      <c r="AC21" s="116"/>
      <c r="AD21" s="116"/>
      <c r="AI21"/>
      <c r="AJ21"/>
      <c r="AK21"/>
      <c r="AL21"/>
      <c r="AM21"/>
      <c r="AN21"/>
    </row>
    <row r="22" spans="11:40">
      <c r="K22" s="15"/>
      <c r="L22" s="17">
        <v>2016</v>
      </c>
      <c r="M22" s="52">
        <v>3704.6950000000002</v>
      </c>
      <c r="N22" s="52">
        <v>2692.5929999999998</v>
      </c>
      <c r="O22" s="52">
        <v>2142.5619999999999</v>
      </c>
      <c r="P22" s="52">
        <v>785.61699999999996</v>
      </c>
      <c r="Q22" s="52">
        <v>1439.758</v>
      </c>
      <c r="R22" s="52">
        <v>231.75899999999999</v>
      </c>
      <c r="S22" s="52">
        <v>100.39100000000001</v>
      </c>
      <c r="T22" s="52">
        <v>230.137</v>
      </c>
      <c r="U22" s="52">
        <v>11327.512000000001</v>
      </c>
      <c r="V22"/>
      <c r="W22" s="314"/>
      <c r="X22" s="312"/>
      <c r="Y22" s="312"/>
      <c r="Z22" s="312"/>
      <c r="AA22" s="312"/>
      <c r="AB22" s="312"/>
      <c r="AC22" s="312"/>
      <c r="AD22" s="312"/>
      <c r="AE22" s="312"/>
      <c r="AI22"/>
      <c r="AJ22"/>
      <c r="AK22"/>
      <c r="AL22"/>
      <c r="AM22"/>
      <c r="AN22"/>
    </row>
    <row r="23" spans="11:40">
      <c r="K23" s="15"/>
      <c r="L23" s="12"/>
      <c r="M23" s="10" t="s">
        <v>2</v>
      </c>
      <c r="N23" s="10"/>
      <c r="O23" s="10"/>
      <c r="P23" s="10"/>
      <c r="Q23" s="10"/>
      <c r="R23" s="10"/>
      <c r="S23" s="10"/>
      <c r="T23" s="10"/>
      <c r="U23" s="10"/>
      <c r="V23"/>
      <c r="AE23" s="313"/>
      <c r="AI23"/>
      <c r="AJ23"/>
      <c r="AK23"/>
      <c r="AL23"/>
      <c r="AM23"/>
      <c r="AN23"/>
    </row>
    <row r="24" spans="11:40">
      <c r="K24" s="15"/>
      <c r="L24" s="17" t="s">
        <v>58</v>
      </c>
      <c r="M24" s="116" t="s">
        <v>31</v>
      </c>
      <c r="N24" s="116" t="s">
        <v>32</v>
      </c>
      <c r="O24" s="116" t="s">
        <v>33</v>
      </c>
      <c r="P24" s="116" t="s">
        <v>34</v>
      </c>
      <c r="Q24" s="116" t="s">
        <v>35</v>
      </c>
      <c r="R24" s="116" t="s">
        <v>36</v>
      </c>
      <c r="S24" s="116" t="s">
        <v>37</v>
      </c>
      <c r="T24" s="116" t="s">
        <v>3</v>
      </c>
      <c r="U24" s="116" t="s">
        <v>38</v>
      </c>
      <c r="V24"/>
      <c r="AI24"/>
      <c r="AJ24"/>
      <c r="AK24"/>
      <c r="AL24"/>
      <c r="AM24"/>
      <c r="AN24"/>
    </row>
    <row r="25" spans="11:40">
      <c r="K25" s="15"/>
      <c r="L25" s="17">
        <v>1998</v>
      </c>
      <c r="M25" s="117">
        <v>0.29974174881956966</v>
      </c>
      <c r="N25" s="117">
        <v>0.29529015443869489</v>
      </c>
      <c r="O25" s="117">
        <v>0.28796456897947631</v>
      </c>
      <c r="P25" s="117">
        <v>0.32682331770050882</v>
      </c>
      <c r="Q25" s="117">
        <v>0.34128988010290867</v>
      </c>
      <c r="R25" s="117">
        <v>0.33372056183335091</v>
      </c>
      <c r="S25" s="117">
        <v>0.23663768712382324</v>
      </c>
      <c r="T25" s="117">
        <v>0.33301312840217739</v>
      </c>
      <c r="U25" s="117">
        <v>0.30343821803286924</v>
      </c>
      <c r="V25"/>
      <c r="AI25"/>
      <c r="AJ25"/>
      <c r="AK25"/>
      <c r="AL25"/>
      <c r="AM25"/>
      <c r="AN25"/>
    </row>
    <row r="26" spans="11:40">
      <c r="K26" s="15"/>
      <c r="L26" s="17">
        <v>1999</v>
      </c>
      <c r="M26" s="117">
        <v>0.31607007270391707</v>
      </c>
      <c r="N26" s="117">
        <v>0.30763764432940871</v>
      </c>
      <c r="O26" s="117">
        <v>0.29761272081800982</v>
      </c>
      <c r="P26" s="117">
        <v>0.32102342267147665</v>
      </c>
      <c r="Q26" s="117">
        <v>0.35900582178843843</v>
      </c>
      <c r="R26" s="117">
        <v>0.3380562610132391</v>
      </c>
      <c r="S26" s="117">
        <v>0.24777883968709072</v>
      </c>
      <c r="T26" s="117">
        <v>0.34555893364951445</v>
      </c>
      <c r="U26" s="117">
        <v>0.31555228785979966</v>
      </c>
      <c r="V26"/>
      <c r="AI26"/>
      <c r="AJ26"/>
      <c r="AK26"/>
      <c r="AL26"/>
      <c r="AM26"/>
      <c r="AN26"/>
    </row>
    <row r="27" spans="11:40" ht="12.75" customHeight="1">
      <c r="K27" s="15"/>
      <c r="L27" s="17">
        <v>2000</v>
      </c>
      <c r="M27" s="117">
        <v>0.45835742067061308</v>
      </c>
      <c r="N27" s="117">
        <v>0.45760692306147621</v>
      </c>
      <c r="O27" s="117">
        <v>0.43260253217513223</v>
      </c>
      <c r="P27" s="117">
        <v>0.46372678616305663</v>
      </c>
      <c r="Q27" s="117">
        <v>0.48367926337798428</v>
      </c>
      <c r="R27" s="117">
        <v>0.45246618765849533</v>
      </c>
      <c r="S27" s="117">
        <v>0.37054162813366992</v>
      </c>
      <c r="T27" s="117">
        <v>0.55134962265748211</v>
      </c>
      <c r="U27" s="117">
        <v>0.45676054315973286</v>
      </c>
      <c r="V27"/>
      <c r="AI27"/>
      <c r="AJ27"/>
      <c r="AK27"/>
      <c r="AL27"/>
      <c r="AM27"/>
      <c r="AN27"/>
    </row>
    <row r="28" spans="11:40">
      <c r="K28" s="15"/>
      <c r="L28" s="17">
        <v>2001</v>
      </c>
      <c r="M28" s="117">
        <v>0.45321190079902612</v>
      </c>
      <c r="N28" s="117">
        <v>0.4501817456095889</v>
      </c>
      <c r="O28" s="117">
        <v>0.42998136632030931</v>
      </c>
      <c r="P28" s="117">
        <v>0.46132276623613483</v>
      </c>
      <c r="Q28" s="117">
        <v>0.47891228897167099</v>
      </c>
      <c r="R28" s="117">
        <v>0.4528350461077465</v>
      </c>
      <c r="S28" s="117">
        <v>0.35173555521410055</v>
      </c>
      <c r="T28" s="117">
        <v>0.54950847699102434</v>
      </c>
      <c r="U28" s="117">
        <v>0.45178988573520457</v>
      </c>
      <c r="V28"/>
      <c r="AI28"/>
      <c r="AJ28"/>
      <c r="AK28"/>
      <c r="AL28"/>
      <c r="AM28"/>
      <c r="AN28"/>
    </row>
    <row r="29" spans="11:40">
      <c r="K29" s="15"/>
      <c r="L29" s="17">
        <v>2002</v>
      </c>
      <c r="M29" s="117">
        <v>0.45133974225998841</v>
      </c>
      <c r="N29" s="117">
        <v>0.440384402636602</v>
      </c>
      <c r="O29" s="117">
        <v>0.42035743169500789</v>
      </c>
      <c r="P29" s="117">
        <v>0.45459361637977386</v>
      </c>
      <c r="Q29" s="117">
        <v>0.47023021649532398</v>
      </c>
      <c r="R29" s="117">
        <v>0.44582960432606861</v>
      </c>
      <c r="S29" s="117">
        <v>0.3406615760931585</v>
      </c>
      <c r="T29" s="117">
        <v>0.51441938947691368</v>
      </c>
      <c r="U29" s="117">
        <v>0.44462646874405937</v>
      </c>
      <c r="V29"/>
      <c r="AI29"/>
      <c r="AJ29"/>
      <c r="AK29"/>
      <c r="AL29"/>
      <c r="AM29"/>
      <c r="AN29"/>
    </row>
    <row r="30" spans="11:40">
      <c r="K30" s="15"/>
      <c r="L30" s="17">
        <v>2003</v>
      </c>
      <c r="M30" s="117">
        <v>0.44776199715758919</v>
      </c>
      <c r="N30" s="117">
        <v>0.43182653031238061</v>
      </c>
      <c r="O30" s="117">
        <v>0.41143891082627698</v>
      </c>
      <c r="P30" s="117">
        <v>0.44685769977182799</v>
      </c>
      <c r="Q30" s="117">
        <v>0.46283104372549122</v>
      </c>
      <c r="R30" s="117">
        <v>0.43270718782911066</v>
      </c>
      <c r="S30" s="117">
        <v>0.33103793602633508</v>
      </c>
      <c r="T30" s="117">
        <v>0.51229257988498023</v>
      </c>
      <c r="U30" s="117">
        <v>0.43776820224585927</v>
      </c>
      <c r="V30"/>
      <c r="AI30"/>
      <c r="AJ30"/>
      <c r="AK30"/>
      <c r="AL30"/>
      <c r="AM30"/>
      <c r="AN30"/>
    </row>
    <row r="31" spans="11:40">
      <c r="K31" s="15"/>
      <c r="L31" s="17">
        <v>2004</v>
      </c>
      <c r="M31" s="117">
        <v>0.44557852913825124</v>
      </c>
      <c r="N31" s="117">
        <v>0.42671843300188594</v>
      </c>
      <c r="O31" s="117">
        <v>0.40670280147641574</v>
      </c>
      <c r="P31" s="117">
        <v>0.44167544282058407</v>
      </c>
      <c r="Q31" s="117">
        <v>0.46221244072306206</v>
      </c>
      <c r="R31" s="117">
        <v>0.42781850661539922</v>
      </c>
      <c r="S31" s="117">
        <v>0.3277101105186479</v>
      </c>
      <c r="T31" s="117">
        <v>0.51233391401465256</v>
      </c>
      <c r="U31" s="117">
        <v>0.4341778757590728</v>
      </c>
      <c r="V31"/>
      <c r="AI31"/>
      <c r="AJ31"/>
      <c r="AK31"/>
      <c r="AL31"/>
      <c r="AM31"/>
      <c r="AN31"/>
    </row>
    <row r="32" spans="11:40">
      <c r="K32" s="15"/>
      <c r="L32" s="17">
        <v>2005</v>
      </c>
      <c r="M32" s="117">
        <v>0.44587418054388916</v>
      </c>
      <c r="N32" s="117">
        <v>0.42346188278673985</v>
      </c>
      <c r="O32" s="117">
        <v>0.4060829806958573</v>
      </c>
      <c r="P32" s="117">
        <v>0.44007063459800683</v>
      </c>
      <c r="Q32" s="117">
        <v>0.46696151996910246</v>
      </c>
      <c r="R32" s="117">
        <v>0.42472413326831909</v>
      </c>
      <c r="S32" s="117">
        <v>0.32245822986233336</v>
      </c>
      <c r="T32" s="117">
        <v>0.5130447819373023</v>
      </c>
      <c r="U32" s="117">
        <v>0.43351413528750621</v>
      </c>
      <c r="V32"/>
      <c r="AI32"/>
      <c r="AJ32"/>
      <c r="AK32"/>
      <c r="AL32"/>
      <c r="AM32"/>
      <c r="AN32"/>
    </row>
    <row r="33" spans="1:233">
      <c r="K33" s="15"/>
      <c r="L33" s="17">
        <v>2006</v>
      </c>
      <c r="M33" s="117">
        <v>0.44717189102526317</v>
      </c>
      <c r="N33" s="117">
        <v>0.42521843312013308</v>
      </c>
      <c r="O33" s="117">
        <v>0.41065597921025088</v>
      </c>
      <c r="P33" s="117">
        <v>0.44032857234355988</v>
      </c>
      <c r="Q33" s="117">
        <v>0.47473285482411731</v>
      </c>
      <c r="R33" s="117">
        <v>0.424062337873717</v>
      </c>
      <c r="S33" s="117">
        <v>0.32238223182595754</v>
      </c>
      <c r="T33" s="117">
        <v>0.52737890129764964</v>
      </c>
      <c r="U33" s="117">
        <v>0.43625153296220825</v>
      </c>
      <c r="V33"/>
      <c r="AI33"/>
      <c r="AJ33"/>
      <c r="AK33"/>
      <c r="AL33"/>
      <c r="AM33"/>
      <c r="AN33"/>
    </row>
    <row r="34" spans="1:233">
      <c r="A34" s="348"/>
      <c r="B34" s="349"/>
      <c r="C34" s="349"/>
      <c r="D34" s="349"/>
      <c r="E34" s="349"/>
      <c r="F34" s="349"/>
      <c r="G34" s="349"/>
      <c r="H34" s="349"/>
      <c r="I34" s="349"/>
      <c r="J34" s="349"/>
      <c r="K34" s="42"/>
      <c r="L34" s="17">
        <v>2007</v>
      </c>
      <c r="M34" s="117">
        <v>0.45550267495582414</v>
      </c>
      <c r="N34" s="117">
        <v>0.43471366397903799</v>
      </c>
      <c r="O34" s="117">
        <v>0.4239466921795485</v>
      </c>
      <c r="P34" s="117">
        <v>0.44791823066236131</v>
      </c>
      <c r="Q34" s="117">
        <v>0.49151852500648713</v>
      </c>
      <c r="R34" s="117">
        <v>0.42955241218251999</v>
      </c>
      <c r="S34" s="117">
        <v>0.33405811151427861</v>
      </c>
      <c r="T34" s="117">
        <v>0.55256031797684901</v>
      </c>
      <c r="U34" s="117">
        <v>0.44687071415319696</v>
      </c>
      <c r="V34"/>
      <c r="AI34"/>
      <c r="AJ34"/>
      <c r="AK34"/>
      <c r="AL34"/>
      <c r="AM34"/>
      <c r="AN34"/>
    </row>
    <row r="35" spans="1:233" ht="14.1" customHeight="1">
      <c r="A35" s="348"/>
      <c r="B35" s="349"/>
      <c r="C35" s="349"/>
      <c r="D35" s="349"/>
      <c r="E35" s="349"/>
      <c r="F35" s="349"/>
      <c r="G35" s="349"/>
      <c r="H35" s="349"/>
      <c r="I35" s="349"/>
      <c r="J35" s="349"/>
      <c r="K35" s="42"/>
      <c r="L35" s="17">
        <v>2008</v>
      </c>
      <c r="M35" s="117">
        <v>0.45552603608624204</v>
      </c>
      <c r="N35" s="117">
        <v>0.43531544044785853</v>
      </c>
      <c r="O35" s="117">
        <v>0.43108782938152301</v>
      </c>
      <c r="P35" s="117">
        <v>0.45108018124014321</v>
      </c>
      <c r="Q35" s="117">
        <v>0.50132100276695302</v>
      </c>
      <c r="R35" s="117">
        <v>0.42993857792552026</v>
      </c>
      <c r="S35" s="117">
        <v>0.34081860097247063</v>
      </c>
      <c r="T35" s="117">
        <v>0.54552393755642958</v>
      </c>
      <c r="U35" s="117">
        <v>0.44966551613748146</v>
      </c>
      <c r="V35"/>
      <c r="AI35"/>
      <c r="AJ35"/>
      <c r="AK35"/>
      <c r="AL35"/>
      <c r="AM35"/>
      <c r="AN35"/>
    </row>
    <row r="36" spans="1:233" ht="14.1" customHeight="1">
      <c r="A36" s="348"/>
      <c r="B36" s="349"/>
      <c r="C36" s="349"/>
      <c r="D36" s="349"/>
      <c r="E36" s="349"/>
      <c r="F36" s="349"/>
      <c r="G36" s="349"/>
      <c r="H36" s="349"/>
      <c r="I36" s="349"/>
      <c r="J36" s="349"/>
      <c r="K36" s="42"/>
      <c r="L36" s="17">
        <v>2009</v>
      </c>
      <c r="M36" s="117">
        <v>0.45726257423779526</v>
      </c>
      <c r="N36" s="117">
        <v>0.43568490763203538</v>
      </c>
      <c r="O36" s="117">
        <v>0.43273014438160079</v>
      </c>
      <c r="P36" s="117">
        <v>0.45129737337341791</v>
      </c>
      <c r="Q36" s="117">
        <v>0.50583744561560984</v>
      </c>
      <c r="R36" s="117">
        <v>0.4306353302623499</v>
      </c>
      <c r="S36" s="117">
        <v>0.34801982588691871</v>
      </c>
      <c r="T36" s="117">
        <v>0.54494647333167534</v>
      </c>
      <c r="U36" s="117">
        <v>0.45128142147549916</v>
      </c>
      <c r="V36"/>
      <c r="AI36"/>
      <c r="AJ36"/>
      <c r="AK36"/>
      <c r="AL36"/>
      <c r="AM36"/>
      <c r="AN36"/>
    </row>
    <row r="37" spans="1:233" ht="14.1" customHeight="1">
      <c r="A37" s="162"/>
      <c r="B37" s="163"/>
      <c r="C37" s="163"/>
      <c r="D37" s="163"/>
      <c r="E37" s="163"/>
      <c r="F37" s="163"/>
      <c r="G37" s="163"/>
      <c r="H37" s="163"/>
      <c r="I37" s="163"/>
      <c r="J37" s="163"/>
      <c r="K37" s="42"/>
      <c r="L37" s="17">
        <v>2010</v>
      </c>
      <c r="M37" s="117">
        <v>0.46227010967158139</v>
      </c>
      <c r="N37" s="117">
        <v>0.43957642605297115</v>
      </c>
      <c r="O37" s="117">
        <v>0.43764066747774677</v>
      </c>
      <c r="P37" s="117">
        <v>0.45359336274458156</v>
      </c>
      <c r="Q37" s="117">
        <v>0.51532019613093738</v>
      </c>
      <c r="R37" s="117">
        <v>0.43321593276612591</v>
      </c>
      <c r="S37" s="117">
        <v>0.35926773455377575</v>
      </c>
      <c r="T37" s="117">
        <v>0.55261174290702875</v>
      </c>
      <c r="U37" s="117">
        <v>0.45637370102366415</v>
      </c>
      <c r="V37"/>
      <c r="AI37"/>
      <c r="AJ37"/>
      <c r="AK37"/>
      <c r="AL37"/>
      <c r="AM37"/>
      <c r="AN37"/>
    </row>
    <row r="38" spans="1:233" ht="14.1" customHeight="1">
      <c r="A38" s="5"/>
      <c r="B38" s="4"/>
      <c r="C38" s="4"/>
      <c r="D38" s="4"/>
      <c r="E38" s="4"/>
      <c r="F38" s="4"/>
      <c r="G38" s="4"/>
      <c r="H38" s="4"/>
      <c r="I38" s="4"/>
      <c r="J38" s="4"/>
      <c r="K38" s="42"/>
      <c r="L38" s="17">
        <v>2011</v>
      </c>
      <c r="M38" s="117">
        <v>0.46861253014490484</v>
      </c>
      <c r="N38" s="117">
        <v>0.44349585413431208</v>
      </c>
      <c r="O38" s="117">
        <v>0.44413618804918775</v>
      </c>
      <c r="P38" s="117">
        <v>0.45574701372414844</v>
      </c>
      <c r="Q38" s="117">
        <v>0.52206187342991617</v>
      </c>
      <c r="R38" s="117">
        <v>0.43913201443907929</v>
      </c>
      <c r="S38" s="117">
        <v>0.3696901200242369</v>
      </c>
      <c r="T38" s="117">
        <v>0.56061577761729742</v>
      </c>
      <c r="U38" s="117">
        <v>0.46203329770865914</v>
      </c>
      <c r="V38"/>
      <c r="AI38"/>
      <c r="AJ38"/>
      <c r="AK38"/>
      <c r="AL38"/>
      <c r="AM38"/>
      <c r="AN38"/>
    </row>
    <row r="39" spans="1:233">
      <c r="A39" s="6"/>
      <c r="B39" s="7"/>
      <c r="C39" s="8"/>
      <c r="D39" s="7"/>
      <c r="E39" s="7"/>
      <c r="F39" s="7"/>
      <c r="G39" s="7"/>
      <c r="H39" s="7"/>
      <c r="I39" s="7"/>
      <c r="J39" s="7"/>
      <c r="K39" s="46"/>
      <c r="L39" s="17">
        <v>2012</v>
      </c>
      <c r="M39" s="117">
        <v>0.47383921107539234</v>
      </c>
      <c r="N39" s="117">
        <v>0.44631847678250969</v>
      </c>
      <c r="O39" s="117">
        <v>0.45044203740339855</v>
      </c>
      <c r="P39" s="117">
        <v>0.45855515320987827</v>
      </c>
      <c r="Q39" s="117">
        <v>0.53119452019878155</v>
      </c>
      <c r="R39" s="117">
        <v>0.4451885457827211</v>
      </c>
      <c r="S39" s="117">
        <v>0.37857614482602991</v>
      </c>
      <c r="T39" s="117">
        <v>0.56878180177653359</v>
      </c>
      <c r="U39" s="117">
        <v>0.46733958653765223</v>
      </c>
      <c r="V39"/>
      <c r="AI39"/>
      <c r="AJ39"/>
      <c r="AK39"/>
      <c r="AL39"/>
      <c r="AM39"/>
      <c r="AN39"/>
    </row>
    <row r="40" spans="1:233" ht="17.399999999999999">
      <c r="A40" s="184" t="s">
        <v>100</v>
      </c>
      <c r="B40" s="203"/>
      <c r="C40" s="183"/>
      <c r="D40" s="185"/>
      <c r="E40" s="185"/>
      <c r="F40" s="185"/>
      <c r="G40" s="185"/>
      <c r="H40" s="185"/>
      <c r="I40" s="185"/>
      <c r="J40" s="185"/>
      <c r="K40" s="202"/>
      <c r="L40" s="17">
        <v>2013</v>
      </c>
      <c r="M40" s="117">
        <v>0.47681244555645491</v>
      </c>
      <c r="N40" s="117">
        <v>0.44794967895910248</v>
      </c>
      <c r="O40" s="117">
        <v>0.45364390789484921</v>
      </c>
      <c r="P40" s="117">
        <v>0.4601701824627491</v>
      </c>
      <c r="Q40" s="117">
        <v>0.53936731578382946</v>
      </c>
      <c r="R40" s="117">
        <v>0.44888198806104895</v>
      </c>
      <c r="S40" s="117">
        <v>0.38679377367814199</v>
      </c>
      <c r="T40" s="117">
        <v>0.57590462028123446</v>
      </c>
      <c r="U40" s="117">
        <v>0.47067117544998066</v>
      </c>
      <c r="V40"/>
      <c r="AI40"/>
      <c r="AJ40"/>
      <c r="AK40"/>
      <c r="AL40"/>
      <c r="AM40"/>
      <c r="AN40"/>
    </row>
    <row r="41" spans="1:233">
      <c r="A41" s="11" t="s">
        <v>52</v>
      </c>
      <c r="C41" s="48" t="s">
        <v>55</v>
      </c>
      <c r="E41" s="14"/>
      <c r="F41" s="3"/>
      <c r="G41" s="3"/>
      <c r="H41" s="3"/>
      <c r="I41" s="3"/>
      <c r="J41" s="172"/>
      <c r="K41" s="49"/>
      <c r="L41" s="17">
        <v>2014</v>
      </c>
      <c r="M41" s="117">
        <v>0.47948760197135931</v>
      </c>
      <c r="N41" s="117">
        <v>0.4489176478776053</v>
      </c>
      <c r="O41" s="117">
        <v>0.45463791332126663</v>
      </c>
      <c r="P41" s="117">
        <v>0.46184870253368482</v>
      </c>
      <c r="Q41" s="117">
        <v>0.54925188195530572</v>
      </c>
      <c r="R41" s="117">
        <v>0.45161540700494807</v>
      </c>
      <c r="S41" s="117">
        <v>0.39695561437233212</v>
      </c>
      <c r="T41" s="117">
        <v>0.58024936447123487</v>
      </c>
      <c r="U41" s="117">
        <v>0.47340096129003467</v>
      </c>
      <c r="V41"/>
      <c r="AI41"/>
      <c r="AJ41"/>
      <c r="AK41"/>
      <c r="AL41"/>
      <c r="AM41"/>
      <c r="AN41"/>
    </row>
    <row r="42" spans="1:233" s="10" customFormat="1" ht="15" customHeight="1">
      <c r="A42" s="53"/>
      <c r="B42" s="17"/>
      <c r="C42" s="17"/>
      <c r="D42" s="17"/>
      <c r="E42" s="17"/>
      <c r="F42" s="17"/>
      <c r="G42" s="17"/>
      <c r="H42" s="17"/>
      <c r="I42" s="17"/>
      <c r="J42" s="17"/>
      <c r="K42" s="15"/>
      <c r="L42" s="17">
        <v>2015</v>
      </c>
      <c r="M42" s="117">
        <v>0.47995600395693255</v>
      </c>
      <c r="N42" s="117">
        <v>0.44704391836974233</v>
      </c>
      <c r="O42" s="117">
        <v>0.4492011665834007</v>
      </c>
      <c r="P42" s="117">
        <v>0.46164119514696189</v>
      </c>
      <c r="Q42" s="117">
        <v>0.55251014741260662</v>
      </c>
      <c r="R42" s="117">
        <v>0.45070104025327906</v>
      </c>
      <c r="S42" s="117">
        <v>0.40631060994361867</v>
      </c>
      <c r="T42" s="117">
        <v>0.58178497293337128</v>
      </c>
      <c r="U42" s="117">
        <v>0.47240997718255046</v>
      </c>
      <c r="V42"/>
      <c r="W42"/>
      <c r="X42"/>
      <c r="Y42"/>
      <c r="Z42"/>
      <c r="AA42"/>
      <c r="AB42"/>
      <c r="AC42"/>
      <c r="AD42"/>
      <c r="AE42"/>
      <c r="AF42"/>
      <c r="AG42"/>
      <c r="AH42"/>
      <c r="AI42"/>
      <c r="AJ42"/>
      <c r="AK42"/>
      <c r="AL42"/>
      <c r="AM42"/>
      <c r="AN42"/>
    </row>
    <row r="43" spans="1:233" s="12" customFormat="1">
      <c r="A43" s="53"/>
      <c r="B43" s="17"/>
      <c r="C43" s="17"/>
      <c r="D43" s="17"/>
      <c r="E43" s="17"/>
      <c r="F43" s="17"/>
      <c r="G43" s="17"/>
      <c r="H43" s="17"/>
      <c r="I43" s="17"/>
      <c r="J43" s="17"/>
      <c r="K43" s="15"/>
      <c r="L43" s="12">
        <v>2016</v>
      </c>
      <c r="M43" s="117">
        <v>0.47630131926399538</v>
      </c>
      <c r="N43" s="117">
        <v>0.43936972488980647</v>
      </c>
      <c r="O43" s="117">
        <v>0.43935470760329254</v>
      </c>
      <c r="P43" s="117">
        <v>0.45866124723267915</v>
      </c>
      <c r="Q43" s="117">
        <v>0.5472429901213639</v>
      </c>
      <c r="R43" s="117">
        <v>0.44541371417369596</v>
      </c>
      <c r="S43" s="117">
        <v>0.40937320322471465</v>
      </c>
      <c r="T43" s="117">
        <v>0.57732126864829203</v>
      </c>
      <c r="U43" s="117">
        <v>0.46632683336236336</v>
      </c>
      <c r="V43" s="311"/>
      <c r="W43" s="311"/>
      <c r="X43" s="311"/>
      <c r="Y43" s="311"/>
      <c r="Z43" s="311"/>
      <c r="AA43" s="311"/>
      <c r="AB43" s="311"/>
      <c r="AC43" s="311"/>
      <c r="AD43" s="311"/>
      <c r="AE43" s="311"/>
      <c r="AF43"/>
      <c r="AG43"/>
      <c r="AH43"/>
      <c r="AI43"/>
      <c r="AJ43"/>
      <c r="AK43"/>
      <c r="AL43"/>
      <c r="AM43"/>
      <c r="AN43"/>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row>
    <row r="44" spans="1:233">
      <c r="K44" s="15"/>
      <c r="L44" s="17" t="s">
        <v>122</v>
      </c>
      <c r="M44" s="52"/>
      <c r="N44" s="52"/>
      <c r="O44" s="52"/>
      <c r="P44" s="52"/>
      <c r="Q44" s="52"/>
      <c r="R44" s="52"/>
      <c r="S44" s="52"/>
      <c r="T44" s="52"/>
      <c r="U44" s="52"/>
      <c r="V44"/>
      <c r="AI44"/>
      <c r="AJ44"/>
      <c r="AK44"/>
      <c r="AL44"/>
      <c r="AM44"/>
      <c r="AN44"/>
    </row>
    <row r="45" spans="1:233">
      <c r="K45" s="15"/>
      <c r="L45" s="139">
        <v>34698</v>
      </c>
      <c r="M45" s="157">
        <v>6338790</v>
      </c>
      <c r="N45" s="157">
        <v>4629345</v>
      </c>
      <c r="O45" s="157">
        <v>3427505</v>
      </c>
      <c r="P45" s="157">
        <v>1487042</v>
      </c>
      <c r="Q45" s="157">
        <v>1840078</v>
      </c>
      <c r="R45" s="157">
        <v>473450</v>
      </c>
      <c r="S45" s="157">
        <v>194390</v>
      </c>
      <c r="T45" s="157">
        <v>312300</v>
      </c>
      <c r="U45" s="157">
        <v>18705620</v>
      </c>
      <c r="V45"/>
      <c r="AI45"/>
      <c r="AJ45"/>
      <c r="AK45"/>
      <c r="AL45"/>
      <c r="AM45"/>
      <c r="AN45"/>
    </row>
    <row r="46" spans="1:233">
      <c r="B46" s="213"/>
      <c r="K46" s="15"/>
      <c r="L46" s="139">
        <v>35063</v>
      </c>
      <c r="M46" s="157">
        <v>6409971</v>
      </c>
      <c r="N46" s="157">
        <v>4677581</v>
      </c>
      <c r="O46" s="157">
        <v>3481034</v>
      </c>
      <c r="P46" s="157">
        <v>1495218</v>
      </c>
      <c r="Q46" s="157">
        <v>1866265</v>
      </c>
      <c r="R46" s="157">
        <v>473294</v>
      </c>
      <c r="S46" s="157">
        <v>197757</v>
      </c>
      <c r="T46" s="157">
        <v>315431</v>
      </c>
      <c r="U46" s="157">
        <v>18919210</v>
      </c>
      <c r="V46"/>
      <c r="AI46"/>
      <c r="AJ46"/>
      <c r="AK46"/>
      <c r="AL46"/>
      <c r="AM46"/>
      <c r="AN46"/>
    </row>
    <row r="47" spans="1:233">
      <c r="K47" s="15"/>
      <c r="L47" s="139">
        <v>35429</v>
      </c>
      <c r="M47" s="157">
        <v>6485081</v>
      </c>
      <c r="N47" s="157">
        <v>4730855</v>
      </c>
      <c r="O47" s="157">
        <v>3537670</v>
      </c>
      <c r="P47" s="157">
        <v>1500129</v>
      </c>
      <c r="Q47" s="157">
        <v>1892531</v>
      </c>
      <c r="R47" s="157">
        <v>473200</v>
      </c>
      <c r="S47" s="157">
        <v>200045</v>
      </c>
      <c r="T47" s="157">
        <v>318941</v>
      </c>
      <c r="U47" s="157">
        <v>19141036</v>
      </c>
      <c r="V47"/>
      <c r="AI47"/>
      <c r="AJ47"/>
      <c r="AK47"/>
      <c r="AL47"/>
      <c r="AM47"/>
      <c r="AN47"/>
    </row>
    <row r="48" spans="1:233">
      <c r="K48" s="15"/>
      <c r="L48" s="139">
        <v>35794</v>
      </c>
      <c r="M48" s="157">
        <v>6558484</v>
      </c>
      <c r="N48" s="157">
        <v>4790212</v>
      </c>
      <c r="O48" s="157">
        <v>3611203</v>
      </c>
      <c r="P48" s="157">
        <v>1507825</v>
      </c>
      <c r="Q48" s="157">
        <v>1917752</v>
      </c>
      <c r="R48" s="157">
        <v>473890</v>
      </c>
      <c r="S48" s="157">
        <v>201751</v>
      </c>
      <c r="T48" s="157">
        <v>322874</v>
      </c>
      <c r="U48" s="157">
        <v>19386461</v>
      </c>
      <c r="V48"/>
      <c r="AI48"/>
      <c r="AJ48"/>
      <c r="AK48"/>
      <c r="AL48"/>
      <c r="AM48"/>
      <c r="AN48"/>
    </row>
    <row r="49" spans="1:40" ht="12.75" customHeight="1">
      <c r="K49" s="15"/>
      <c r="L49" s="139">
        <v>36159</v>
      </c>
      <c r="M49" s="157">
        <v>6599441</v>
      </c>
      <c r="N49" s="157">
        <v>4845024</v>
      </c>
      <c r="O49" s="157">
        <v>3700791</v>
      </c>
      <c r="P49" s="157">
        <v>1515723</v>
      </c>
      <c r="Q49" s="157">
        <v>1938610</v>
      </c>
      <c r="R49" s="157">
        <v>475998</v>
      </c>
      <c r="S49" s="157">
        <v>201549</v>
      </c>
      <c r="T49" s="157">
        <v>325950</v>
      </c>
      <c r="U49" s="157">
        <v>19605441</v>
      </c>
      <c r="V49"/>
      <c r="AI49"/>
      <c r="AJ49"/>
      <c r="AK49"/>
      <c r="AL49"/>
      <c r="AM49"/>
      <c r="AN49"/>
    </row>
    <row r="50" spans="1:40">
      <c r="K50" s="15"/>
      <c r="L50" s="139">
        <v>36524</v>
      </c>
      <c r="M50" s="157">
        <v>6634509</v>
      </c>
      <c r="N50" s="157">
        <v>4900176</v>
      </c>
      <c r="O50" s="157">
        <v>3788560</v>
      </c>
      <c r="P50" s="157">
        <v>1524727</v>
      </c>
      <c r="Q50" s="157">
        <v>1966130</v>
      </c>
      <c r="R50" s="157">
        <v>481411</v>
      </c>
      <c r="S50" s="157">
        <v>201708</v>
      </c>
      <c r="T50" s="157">
        <v>327596</v>
      </c>
      <c r="U50" s="157">
        <v>19827155</v>
      </c>
      <c r="V50"/>
      <c r="AI50"/>
      <c r="AJ50"/>
      <c r="AK50"/>
      <c r="AL50"/>
      <c r="AM50"/>
      <c r="AN50"/>
    </row>
    <row r="51" spans="1:40" s="10" customFormat="1">
      <c r="A51" s="53"/>
      <c r="B51" s="17"/>
      <c r="C51" s="17"/>
      <c r="D51" s="17"/>
      <c r="E51" s="17"/>
      <c r="F51" s="17"/>
      <c r="G51" s="17"/>
      <c r="H51" s="17"/>
      <c r="I51" s="17"/>
      <c r="J51" s="17"/>
      <c r="K51" s="15"/>
      <c r="L51" s="139">
        <v>36890</v>
      </c>
      <c r="M51" s="157">
        <v>6669206</v>
      </c>
      <c r="N51" s="157">
        <v>4957147</v>
      </c>
      <c r="O51" s="157">
        <v>3872351</v>
      </c>
      <c r="P51" s="157">
        <v>1532562</v>
      </c>
      <c r="Q51" s="157">
        <v>1994241</v>
      </c>
      <c r="R51" s="157">
        <v>484778</v>
      </c>
      <c r="S51" s="157">
        <v>203857</v>
      </c>
      <c r="T51" s="157">
        <v>329498</v>
      </c>
      <c r="U51" s="157">
        <v>20046003</v>
      </c>
      <c r="V51"/>
      <c r="W51"/>
      <c r="X51"/>
      <c r="Y51"/>
      <c r="Z51"/>
      <c r="AA51"/>
      <c r="AB51"/>
      <c r="AC51"/>
      <c r="AD51"/>
      <c r="AE51"/>
      <c r="AF51"/>
      <c r="AG51"/>
      <c r="AH51"/>
      <c r="AI51"/>
      <c r="AJ51"/>
      <c r="AK51"/>
      <c r="AL51"/>
      <c r="AM51"/>
      <c r="AN51"/>
    </row>
    <row r="52" spans="1:40" ht="12.75" customHeight="1">
      <c r="K52" s="15"/>
      <c r="L52" s="139">
        <v>37255</v>
      </c>
      <c r="M52" s="157">
        <v>6718023</v>
      </c>
      <c r="N52" s="157">
        <v>5023203</v>
      </c>
      <c r="O52" s="157">
        <v>3964175</v>
      </c>
      <c r="P52" s="157">
        <v>1544852</v>
      </c>
      <c r="Q52" s="157">
        <v>2029936</v>
      </c>
      <c r="R52" s="157">
        <v>488098</v>
      </c>
      <c r="S52" s="157">
        <v>207385</v>
      </c>
      <c r="T52" s="157">
        <v>333505</v>
      </c>
      <c r="U52" s="157">
        <v>20311543</v>
      </c>
      <c r="V52"/>
      <c r="AI52"/>
      <c r="AJ52"/>
      <c r="AK52"/>
      <c r="AL52"/>
      <c r="AM52"/>
      <c r="AN52"/>
    </row>
    <row r="53" spans="1:40">
      <c r="K53" s="15"/>
      <c r="L53" s="139">
        <v>37619</v>
      </c>
      <c r="M53" s="157">
        <v>6786160</v>
      </c>
      <c r="N53" s="157">
        <v>5103965</v>
      </c>
      <c r="O53" s="157">
        <v>4055845</v>
      </c>
      <c r="P53" s="157">
        <v>1561300</v>
      </c>
      <c r="Q53" s="157">
        <v>2076867</v>
      </c>
      <c r="R53" s="157">
        <v>491515</v>
      </c>
      <c r="S53" s="157">
        <v>211029</v>
      </c>
      <c r="T53" s="157">
        <v>338381</v>
      </c>
      <c r="U53" s="157">
        <v>20627547</v>
      </c>
      <c r="V53"/>
      <c r="AI53"/>
      <c r="AJ53"/>
      <c r="AK53"/>
      <c r="AL53"/>
      <c r="AM53"/>
      <c r="AN53"/>
    </row>
    <row r="54" spans="1:40">
      <c r="K54" s="15"/>
      <c r="L54" s="139">
        <v>37985</v>
      </c>
      <c r="M54" s="157">
        <v>6883852</v>
      </c>
      <c r="N54" s="157">
        <v>5199503</v>
      </c>
      <c r="O54" s="157">
        <v>4159990</v>
      </c>
      <c r="P54" s="157">
        <v>1578489</v>
      </c>
      <c r="Q54" s="157">
        <v>2135006</v>
      </c>
      <c r="R54" s="157">
        <v>495858</v>
      </c>
      <c r="S54" s="157">
        <v>216618</v>
      </c>
      <c r="T54" s="157">
        <v>344176</v>
      </c>
      <c r="U54" s="157">
        <v>21016121</v>
      </c>
      <c r="V54"/>
      <c r="AI54"/>
      <c r="AJ54"/>
      <c r="AK54"/>
      <c r="AL54"/>
      <c r="AM54"/>
      <c r="AN54"/>
    </row>
    <row r="55" spans="1:40">
      <c r="K55" s="15"/>
      <c r="L55" s="139">
        <v>38351</v>
      </c>
      <c r="M55" s="157">
        <v>7001782</v>
      </c>
      <c r="N55" s="157">
        <v>5313285</v>
      </c>
      <c r="O55" s="157">
        <v>4275551</v>
      </c>
      <c r="P55" s="157">
        <v>1597880</v>
      </c>
      <c r="Q55" s="157">
        <v>2208928</v>
      </c>
      <c r="R55" s="157">
        <v>501774</v>
      </c>
      <c r="S55" s="157">
        <v>222526</v>
      </c>
      <c r="T55" s="157">
        <v>351101</v>
      </c>
      <c r="U55" s="157">
        <v>21475625</v>
      </c>
      <c r="V55"/>
      <c r="AI55"/>
      <c r="AJ55"/>
      <c r="AK55"/>
      <c r="AL55"/>
      <c r="AM55"/>
      <c r="AN55"/>
    </row>
    <row r="56" spans="1:40">
      <c r="K56" s="15"/>
      <c r="L56" s="139">
        <v>38716</v>
      </c>
      <c r="M56" s="157">
        <v>7101504</v>
      </c>
      <c r="N56" s="157">
        <v>5419249</v>
      </c>
      <c r="O56" s="157">
        <v>4367454</v>
      </c>
      <c r="P56" s="157">
        <v>1618578</v>
      </c>
      <c r="Q56" s="157">
        <v>2263747</v>
      </c>
      <c r="R56" s="157">
        <v>506461</v>
      </c>
      <c r="S56" s="157">
        <v>227783</v>
      </c>
      <c r="T56" s="157">
        <v>357859</v>
      </c>
      <c r="U56" s="157">
        <v>21862635</v>
      </c>
      <c r="V56"/>
      <c r="AI56"/>
      <c r="AJ56"/>
      <c r="AK56"/>
      <c r="AL56"/>
      <c r="AM56"/>
      <c r="AN56"/>
    </row>
    <row r="57" spans="1:40">
      <c r="K57" s="15"/>
      <c r="L57" s="139">
        <v>39080</v>
      </c>
      <c r="M57" s="157">
        <v>7179891</v>
      </c>
      <c r="N57" s="157">
        <v>5495711</v>
      </c>
      <c r="O57" s="157">
        <v>4436882</v>
      </c>
      <c r="P57" s="157">
        <v>1632482</v>
      </c>
      <c r="Q57" s="157">
        <v>2319063</v>
      </c>
      <c r="R57" s="157">
        <v>510219</v>
      </c>
      <c r="S57" s="157">
        <v>230299</v>
      </c>
      <c r="T57" s="157">
        <v>364833</v>
      </c>
      <c r="U57" s="157">
        <v>22169380</v>
      </c>
      <c r="V57"/>
      <c r="AI57"/>
      <c r="AJ57"/>
      <c r="AK57"/>
      <c r="AL57"/>
      <c r="AM57"/>
      <c r="AN57"/>
    </row>
    <row r="58" spans="1:40">
      <c r="K58" s="15"/>
      <c r="L58" s="139">
        <v>39446</v>
      </c>
      <c r="M58" s="157">
        <v>7261592</v>
      </c>
      <c r="N58" s="157">
        <v>5582670</v>
      </c>
      <c r="O58" s="157">
        <v>4518605</v>
      </c>
      <c r="P58" s="157">
        <v>1646951</v>
      </c>
      <c r="Q58" s="157">
        <v>2391592</v>
      </c>
      <c r="R58" s="157">
        <v>511944</v>
      </c>
      <c r="S58" s="157">
        <v>232703</v>
      </c>
      <c r="T58" s="157">
        <v>371108</v>
      </c>
      <c r="U58" s="157">
        <v>22517165</v>
      </c>
      <c r="V58"/>
      <c r="AI58"/>
      <c r="AJ58"/>
      <c r="AK58"/>
      <c r="AL58"/>
      <c r="AM58"/>
      <c r="AN58"/>
    </row>
    <row r="59" spans="1:40">
      <c r="K59" s="15"/>
      <c r="L59" s="139">
        <v>39812</v>
      </c>
      <c r="M59" s="157">
        <v>7356850</v>
      </c>
      <c r="N59" s="157">
        <v>5680502</v>
      </c>
      <c r="O59" s="157">
        <v>4608886</v>
      </c>
      <c r="P59" s="157">
        <v>1662197</v>
      </c>
      <c r="Q59" s="157">
        <v>2479506</v>
      </c>
      <c r="R59" s="157">
        <v>512475</v>
      </c>
      <c r="S59" s="157">
        <v>239294</v>
      </c>
      <c r="T59" s="157">
        <v>377927</v>
      </c>
      <c r="U59" s="157">
        <v>22917637</v>
      </c>
      <c r="V59"/>
      <c r="AI59"/>
      <c r="AJ59"/>
      <c r="AK59"/>
      <c r="AL59"/>
      <c r="AM59"/>
      <c r="AN59"/>
    </row>
    <row r="60" spans="1:40">
      <c r="K60" s="15"/>
      <c r="L60" s="139">
        <v>40177</v>
      </c>
      <c r="M60" s="157">
        <v>7459562</v>
      </c>
      <c r="N60" s="157">
        <v>5784777</v>
      </c>
      <c r="O60" s="157">
        <v>4685080</v>
      </c>
      <c r="P60" s="157">
        <v>1676671</v>
      </c>
      <c r="Q60" s="157">
        <v>2536368</v>
      </c>
      <c r="R60" s="157">
        <v>513948</v>
      </c>
      <c r="S60" s="157">
        <v>242840</v>
      </c>
      <c r="T60" s="157">
        <v>383310</v>
      </c>
      <c r="U60" s="157">
        <v>23282556</v>
      </c>
      <c r="W60" s="17"/>
      <c r="X60" s="17"/>
      <c r="Y60" s="17"/>
      <c r="Z60" s="17"/>
      <c r="AA60" s="17"/>
      <c r="AB60" s="17"/>
      <c r="AC60" s="17"/>
      <c r="AD60" s="17"/>
      <c r="AE60" s="17"/>
      <c r="AF60" s="17"/>
      <c r="AG60" s="17"/>
      <c r="AH60" s="17"/>
    </row>
    <row r="61" spans="1:40">
      <c r="K61" s="15"/>
      <c r="L61" s="139">
        <v>40542</v>
      </c>
      <c r="M61" s="157">
        <v>7568179</v>
      </c>
      <c r="N61" s="157">
        <v>5891105</v>
      </c>
      <c r="O61" s="157">
        <v>4748062</v>
      </c>
      <c r="P61" s="157">
        <v>1691489</v>
      </c>
      <c r="Q61" s="157">
        <v>2572856</v>
      </c>
      <c r="R61" s="157">
        <v>515350</v>
      </c>
      <c r="S61" s="157">
        <v>242939</v>
      </c>
      <c r="T61" s="157">
        <v>387866</v>
      </c>
      <c r="U61" s="157">
        <v>23617846</v>
      </c>
      <c r="V61"/>
      <c r="AI61"/>
      <c r="AJ61"/>
      <c r="AK61"/>
      <c r="AL61"/>
      <c r="AM61"/>
      <c r="AN61"/>
    </row>
    <row r="62" spans="1:40">
      <c r="K62" s="15"/>
      <c r="L62" s="139">
        <v>40907</v>
      </c>
      <c r="M62" s="157">
        <v>7671599</v>
      </c>
      <c r="N62" s="157">
        <v>5997923</v>
      </c>
      <c r="O62" s="157">
        <v>4807886</v>
      </c>
      <c r="P62" s="157">
        <v>1702686</v>
      </c>
      <c r="Q62" s="157">
        <v>2603373</v>
      </c>
      <c r="R62" s="157">
        <v>517374</v>
      </c>
      <c r="S62" s="157">
        <v>243875</v>
      </c>
      <c r="T62" s="157">
        <v>393104</v>
      </c>
      <c r="U62" s="157">
        <v>23937820</v>
      </c>
      <c r="V62"/>
      <c r="AI62"/>
      <c r="AJ62"/>
      <c r="AK62"/>
      <c r="AL62"/>
      <c r="AM62"/>
      <c r="AN62"/>
    </row>
    <row r="63" spans="1:40">
      <c r="K63" s="15"/>
      <c r="L63" s="139">
        <v>41273</v>
      </c>
      <c r="M63" s="157">
        <v>7778049</v>
      </c>
      <c r="N63" s="157">
        <v>6128308</v>
      </c>
      <c r="O63" s="157">
        <v>4876611</v>
      </c>
      <c r="P63" s="157">
        <v>1712848</v>
      </c>
      <c r="Q63" s="157">
        <v>2630930</v>
      </c>
      <c r="R63" s="157">
        <v>520323</v>
      </c>
      <c r="S63" s="157">
        <v>245231</v>
      </c>
      <c r="T63" s="157">
        <v>398629</v>
      </c>
      <c r="U63" s="157">
        <v>24290929</v>
      </c>
      <c r="V63"/>
      <c r="AI63"/>
      <c r="AJ63"/>
      <c r="AK63"/>
      <c r="AL63"/>
      <c r="AM63"/>
      <c r="AN63"/>
    </row>
    <row r="64" spans="1:40">
      <c r="K64" s="15"/>
      <c r="L64" s="10" t="s">
        <v>2</v>
      </c>
      <c r="M64" s="12"/>
      <c r="N64" s="12"/>
      <c r="O64" s="12"/>
      <c r="P64" s="12"/>
      <c r="Q64" s="12"/>
      <c r="R64" s="12"/>
      <c r="S64" s="12"/>
      <c r="T64" s="12"/>
      <c r="U64" s="12"/>
      <c r="V64"/>
      <c r="AI64"/>
      <c r="AJ64"/>
      <c r="AK64"/>
      <c r="AL64"/>
      <c r="AM64"/>
      <c r="AN64"/>
    </row>
    <row r="65" spans="1:40">
      <c r="K65" s="15"/>
      <c r="L65" s="17">
        <v>1998</v>
      </c>
      <c r="M65" s="117">
        <v>0.29974174881956966</v>
      </c>
      <c r="N65" s="117">
        <v>0.29529015443869489</v>
      </c>
      <c r="O65" s="117">
        <v>0.28796456897947631</v>
      </c>
      <c r="P65" s="117">
        <v>0.32682331770050882</v>
      </c>
      <c r="Q65" s="117">
        <v>0.34128988010290867</v>
      </c>
      <c r="R65" s="117">
        <v>0.33372056183335091</v>
      </c>
      <c r="S65" s="117">
        <v>0.23663768712382324</v>
      </c>
      <c r="T65" s="117">
        <v>0.33301312840217739</v>
      </c>
      <c r="U65" s="117">
        <v>0.30343821803286924</v>
      </c>
      <c r="V65"/>
      <c r="AI65"/>
      <c r="AJ65"/>
      <c r="AK65"/>
      <c r="AL65"/>
      <c r="AM65"/>
      <c r="AN65"/>
    </row>
    <row r="66" spans="1:40">
      <c r="K66" s="15"/>
      <c r="L66" s="17">
        <v>1999</v>
      </c>
      <c r="M66" s="117">
        <v>0.31607007270391707</v>
      </c>
      <c r="N66" s="117">
        <v>0.30763764432940871</v>
      </c>
      <c r="O66" s="117">
        <v>0.29761272081800982</v>
      </c>
      <c r="P66" s="117">
        <v>0.32102342267147665</v>
      </c>
      <c r="Q66" s="117">
        <v>0.35900582178843843</v>
      </c>
      <c r="R66" s="117">
        <v>0.3380562610132391</v>
      </c>
      <c r="S66" s="117">
        <v>0.24777883968709072</v>
      </c>
      <c r="T66" s="117">
        <v>0.34555893364951445</v>
      </c>
      <c r="U66" s="117">
        <v>0.31555228785979966</v>
      </c>
      <c r="V66"/>
      <c r="AI66"/>
      <c r="AJ66"/>
      <c r="AK66"/>
      <c r="AL66"/>
      <c r="AM66"/>
      <c r="AN66"/>
    </row>
    <row r="67" spans="1:40">
      <c r="K67" s="15"/>
      <c r="L67" s="17">
        <v>2000</v>
      </c>
      <c r="M67" s="117">
        <v>0.45835742067061308</v>
      </c>
      <c r="N67" s="117">
        <v>0.45760692306147621</v>
      </c>
      <c r="O67" s="117">
        <v>0.43260253217513223</v>
      </c>
      <c r="P67" s="117">
        <v>0.46372678616305663</v>
      </c>
      <c r="Q67" s="117">
        <v>0.48367926337798428</v>
      </c>
      <c r="R67" s="117">
        <v>0.45246618765849533</v>
      </c>
      <c r="S67" s="117">
        <v>0.37054162813366992</v>
      </c>
      <c r="T67" s="117">
        <v>0.55134962265748211</v>
      </c>
      <c r="U67" s="117">
        <v>0.45676054315973286</v>
      </c>
      <c r="V67"/>
      <c r="AI67"/>
      <c r="AJ67"/>
      <c r="AK67"/>
      <c r="AL67"/>
      <c r="AM67"/>
      <c r="AN67"/>
    </row>
    <row r="68" spans="1:40">
      <c r="K68" s="15"/>
      <c r="L68" s="17">
        <v>2001</v>
      </c>
      <c r="M68" s="117">
        <v>0.45321190079902612</v>
      </c>
      <c r="N68" s="117">
        <v>0.4501817456095889</v>
      </c>
      <c r="O68" s="117">
        <v>0.42998136632030931</v>
      </c>
      <c r="P68" s="117">
        <v>0.46132276623613483</v>
      </c>
      <c r="Q68" s="117">
        <v>0.47891228897167099</v>
      </c>
      <c r="R68" s="117">
        <v>0.4528350461077465</v>
      </c>
      <c r="S68" s="117">
        <v>0.35173555521410055</v>
      </c>
      <c r="T68" s="117">
        <v>0.54950847699102434</v>
      </c>
      <c r="U68" s="117">
        <v>0.45178988573520457</v>
      </c>
      <c r="V68"/>
      <c r="AI68"/>
      <c r="AJ68"/>
      <c r="AK68"/>
      <c r="AL68"/>
      <c r="AM68"/>
      <c r="AN68"/>
    </row>
    <row r="69" spans="1:40">
      <c r="K69" s="15"/>
      <c r="L69" s="17">
        <v>2002</v>
      </c>
      <c r="M69" s="117">
        <v>0.45133974225998841</v>
      </c>
      <c r="N69" s="117">
        <v>0.440384402636602</v>
      </c>
      <c r="O69" s="117">
        <v>0.42035743169500789</v>
      </c>
      <c r="P69" s="117">
        <v>0.45459361637977386</v>
      </c>
      <c r="Q69" s="117">
        <v>0.47023021649532398</v>
      </c>
      <c r="R69" s="117">
        <v>0.44582960432606861</v>
      </c>
      <c r="S69" s="117">
        <v>0.3406615760931585</v>
      </c>
      <c r="T69" s="117">
        <v>0.51441938947691368</v>
      </c>
      <c r="U69" s="117">
        <v>0.44462646874405937</v>
      </c>
      <c r="V69"/>
      <c r="AI69"/>
      <c r="AJ69"/>
      <c r="AK69"/>
      <c r="AL69"/>
      <c r="AM69"/>
      <c r="AN69"/>
    </row>
    <row r="70" spans="1:40">
      <c r="K70" s="15"/>
      <c r="L70" s="17">
        <v>2003</v>
      </c>
      <c r="M70" s="117">
        <v>0.44776199715758919</v>
      </c>
      <c r="N70" s="117">
        <v>0.43182653031238061</v>
      </c>
      <c r="O70" s="117">
        <v>0.41143891082627698</v>
      </c>
      <c r="P70" s="117">
        <v>0.44685769977182799</v>
      </c>
      <c r="Q70" s="117">
        <v>0.46283104372549122</v>
      </c>
      <c r="R70" s="117">
        <v>0.43270718782911066</v>
      </c>
      <c r="S70" s="117">
        <v>0.33103793602633508</v>
      </c>
      <c r="T70" s="117">
        <v>0.51229257988498023</v>
      </c>
      <c r="U70" s="117">
        <v>0.43776820224585927</v>
      </c>
      <c r="V70"/>
      <c r="AI70"/>
      <c r="AJ70"/>
      <c r="AK70"/>
      <c r="AL70"/>
      <c r="AM70"/>
      <c r="AN70"/>
    </row>
    <row r="71" spans="1:40">
      <c r="K71" s="15"/>
      <c r="L71" s="17">
        <v>2004</v>
      </c>
      <c r="M71" s="117">
        <v>0.44557852913825124</v>
      </c>
      <c r="N71" s="117">
        <v>0.42671843300188594</v>
      </c>
      <c r="O71" s="117">
        <v>0.40670280147641574</v>
      </c>
      <c r="P71" s="117">
        <v>0.44167544282058407</v>
      </c>
      <c r="Q71" s="117">
        <v>0.46221244072306206</v>
      </c>
      <c r="R71" s="117">
        <v>0.42781850661539922</v>
      </c>
      <c r="S71" s="117">
        <v>0.3277101105186479</v>
      </c>
      <c r="T71" s="117">
        <v>0.51233391401465256</v>
      </c>
      <c r="U71" s="117">
        <v>0.4341778757590728</v>
      </c>
      <c r="V71"/>
      <c r="AI71"/>
      <c r="AJ71"/>
      <c r="AK71"/>
      <c r="AL71"/>
      <c r="AM71"/>
      <c r="AN71"/>
    </row>
    <row r="72" spans="1:40">
      <c r="K72" s="15"/>
      <c r="L72" s="17">
        <v>2005</v>
      </c>
      <c r="M72" s="117">
        <v>0.44587418054388916</v>
      </c>
      <c r="N72" s="117">
        <v>0.42346188278673985</v>
      </c>
      <c r="O72" s="117">
        <v>0.4060829806958573</v>
      </c>
      <c r="P72" s="117">
        <v>0.44007063459800683</v>
      </c>
      <c r="Q72" s="117">
        <v>0.46696151996910246</v>
      </c>
      <c r="R72" s="117">
        <v>0.42472413326831909</v>
      </c>
      <c r="S72" s="117">
        <v>0.32245822986233336</v>
      </c>
      <c r="T72" s="117">
        <v>0.5130447819373023</v>
      </c>
      <c r="U72" s="117">
        <v>0.43351413528750621</v>
      </c>
      <c r="V72"/>
      <c r="AI72"/>
      <c r="AJ72"/>
      <c r="AK72"/>
      <c r="AL72"/>
      <c r="AM72"/>
      <c r="AN72"/>
    </row>
    <row r="73" spans="1:40">
      <c r="A73" s="348"/>
      <c r="B73" s="349"/>
      <c r="C73" s="349"/>
      <c r="D73" s="349"/>
      <c r="E73" s="349"/>
      <c r="F73" s="349"/>
      <c r="G73" s="349"/>
      <c r="H73" s="349"/>
      <c r="I73" s="349"/>
      <c r="J73" s="349"/>
      <c r="K73" s="42"/>
      <c r="L73" s="17">
        <v>2006</v>
      </c>
      <c r="M73" s="117">
        <v>0.44717189102526317</v>
      </c>
      <c r="N73" s="117">
        <v>0.42521843312013308</v>
      </c>
      <c r="O73" s="117">
        <v>0.41065597921025088</v>
      </c>
      <c r="P73" s="117">
        <v>0.44032857234355988</v>
      </c>
      <c r="Q73" s="117">
        <v>0.47473285482411731</v>
      </c>
      <c r="R73" s="117">
        <v>0.424062337873717</v>
      </c>
      <c r="S73" s="117">
        <v>0.32238223182595754</v>
      </c>
      <c r="T73" s="117">
        <v>0.52737890129764964</v>
      </c>
      <c r="U73" s="117">
        <v>0.43625153296220825</v>
      </c>
      <c r="V73"/>
      <c r="AI73"/>
      <c r="AJ73"/>
      <c r="AK73"/>
      <c r="AL73"/>
      <c r="AM73"/>
      <c r="AN73"/>
    </row>
    <row r="74" spans="1:40">
      <c r="A74" s="348"/>
      <c r="B74" s="349"/>
      <c r="C74" s="349"/>
      <c r="D74" s="349"/>
      <c r="E74" s="349"/>
      <c r="F74" s="349"/>
      <c r="G74" s="349"/>
      <c r="H74" s="349"/>
      <c r="I74" s="349"/>
      <c r="J74" s="349"/>
      <c r="K74" s="42"/>
      <c r="L74" s="17">
        <v>2007</v>
      </c>
      <c r="M74" s="117">
        <v>0.45550267495582414</v>
      </c>
      <c r="N74" s="117">
        <v>0.43471366397903799</v>
      </c>
      <c r="O74" s="117">
        <v>0.4239466921795485</v>
      </c>
      <c r="P74" s="117">
        <v>0.44791823066236131</v>
      </c>
      <c r="Q74" s="117">
        <v>0.49151852500648713</v>
      </c>
      <c r="R74" s="117">
        <v>0.42955241218251999</v>
      </c>
      <c r="S74" s="117">
        <v>0.33405811151427861</v>
      </c>
      <c r="T74" s="117">
        <v>0.55256031797684901</v>
      </c>
      <c r="U74" s="117">
        <v>0.44687071415319696</v>
      </c>
      <c r="V74"/>
      <c r="AI74"/>
      <c r="AJ74"/>
      <c r="AK74"/>
      <c r="AL74"/>
      <c r="AM74"/>
      <c r="AN74"/>
    </row>
    <row r="75" spans="1:40">
      <c r="A75" s="348"/>
      <c r="B75" s="349"/>
      <c r="C75" s="349"/>
      <c r="D75" s="349"/>
      <c r="E75" s="349"/>
      <c r="F75" s="349"/>
      <c r="G75" s="349"/>
      <c r="H75" s="349"/>
      <c r="I75" s="349"/>
      <c r="J75" s="349"/>
      <c r="K75" s="42"/>
      <c r="L75" s="17">
        <v>2008</v>
      </c>
      <c r="M75" s="117">
        <v>0.45552603608624204</v>
      </c>
      <c r="N75" s="117">
        <v>0.43531544044785853</v>
      </c>
      <c r="O75" s="117">
        <v>0.43108782938152301</v>
      </c>
      <c r="P75" s="117">
        <v>0.45108018124014321</v>
      </c>
      <c r="Q75" s="117">
        <v>0.50132100276695302</v>
      </c>
      <c r="R75" s="117">
        <v>0.42993857792552026</v>
      </c>
      <c r="S75" s="117">
        <v>0.34081860097247063</v>
      </c>
      <c r="T75" s="117">
        <v>0.54552393755642958</v>
      </c>
      <c r="U75" s="117">
        <v>0.44966551613748146</v>
      </c>
      <c r="V75"/>
      <c r="AI75"/>
      <c r="AJ75"/>
      <c r="AK75"/>
      <c r="AL75"/>
      <c r="AM75"/>
      <c r="AN75"/>
    </row>
    <row r="76" spans="1:40" ht="14.1" customHeight="1">
      <c r="A76" s="5"/>
      <c r="B76" s="4"/>
      <c r="C76" s="4"/>
      <c r="D76" s="4"/>
      <c r="E76" s="4"/>
      <c r="F76" s="4"/>
      <c r="G76" s="4"/>
      <c r="H76" s="4"/>
      <c r="I76" s="4"/>
      <c r="J76" s="4"/>
      <c r="K76" s="42"/>
      <c r="L76" s="17">
        <v>2009</v>
      </c>
      <c r="M76" s="117">
        <v>0.45726257423779526</v>
      </c>
      <c r="N76" s="117">
        <v>0.43568490763203538</v>
      </c>
      <c r="O76" s="117">
        <v>0.43273014438160079</v>
      </c>
      <c r="P76" s="117">
        <v>0.45129737337341791</v>
      </c>
      <c r="Q76" s="117">
        <v>0.50583744561560984</v>
      </c>
      <c r="R76" s="117">
        <v>0.4306353302623499</v>
      </c>
      <c r="S76" s="117">
        <v>0.34801982588691871</v>
      </c>
      <c r="T76" s="117">
        <v>0.54494647333167534</v>
      </c>
      <c r="U76" s="117">
        <v>0.45128142147549916</v>
      </c>
      <c r="V76"/>
      <c r="AI76"/>
      <c r="AJ76"/>
      <c r="AK76"/>
      <c r="AL76"/>
      <c r="AM76"/>
      <c r="AN76"/>
    </row>
    <row r="77" spans="1:40" ht="14.1" customHeight="1">
      <c r="A77" s="6"/>
      <c r="B77" s="7"/>
      <c r="C77" s="8"/>
      <c r="D77" s="7"/>
      <c r="E77" s="7"/>
      <c r="F77" s="7"/>
      <c r="G77" s="7"/>
      <c r="H77" s="7"/>
      <c r="I77" s="7"/>
      <c r="J77" s="7"/>
      <c r="K77" s="46"/>
      <c r="L77" s="17">
        <v>2010</v>
      </c>
      <c r="M77" s="117">
        <v>0.46227010967158139</v>
      </c>
      <c r="N77" s="117">
        <v>0.43957642605297115</v>
      </c>
      <c r="O77" s="117">
        <v>0.43764066747774677</v>
      </c>
      <c r="P77" s="117">
        <v>0.45359336274458156</v>
      </c>
      <c r="Q77" s="117">
        <v>0.51532019613093738</v>
      </c>
      <c r="R77" s="117">
        <v>0.43321593276612591</v>
      </c>
      <c r="S77" s="117">
        <v>0.35926773455377575</v>
      </c>
      <c r="T77" s="117">
        <v>0.55261174290702875</v>
      </c>
      <c r="U77" s="117">
        <v>0.45637370102366415</v>
      </c>
      <c r="V77"/>
      <c r="AI77"/>
      <c r="AJ77"/>
      <c r="AK77"/>
      <c r="AL77"/>
      <c r="AM77"/>
      <c r="AN77"/>
    </row>
    <row r="78" spans="1:40" ht="18.75" customHeight="1">
      <c r="A78" s="184" t="s">
        <v>101</v>
      </c>
      <c r="B78" s="183"/>
      <c r="C78" s="183"/>
      <c r="D78" s="185"/>
      <c r="E78" s="185"/>
      <c r="F78" s="185"/>
      <c r="G78" s="185"/>
      <c r="H78" s="185"/>
      <c r="I78" s="185"/>
      <c r="J78" s="185"/>
      <c r="K78" s="202"/>
      <c r="L78" s="17">
        <v>2011</v>
      </c>
      <c r="M78" s="117">
        <v>0.46861253014490484</v>
      </c>
      <c r="N78" s="117">
        <v>0.44349585413431208</v>
      </c>
      <c r="O78" s="117">
        <v>0.44413618804918775</v>
      </c>
      <c r="P78" s="117">
        <v>0.45574701372414844</v>
      </c>
      <c r="Q78" s="117">
        <v>0.52206187342991617</v>
      </c>
      <c r="R78" s="117">
        <v>0.43913201443907929</v>
      </c>
      <c r="S78" s="117">
        <v>0.3696901200242369</v>
      </c>
      <c r="T78" s="117">
        <v>0.56061577761729742</v>
      </c>
      <c r="U78" s="117">
        <v>0.46203329770865914</v>
      </c>
      <c r="V78"/>
      <c r="AI78"/>
      <c r="AJ78"/>
      <c r="AK78"/>
      <c r="AL78"/>
      <c r="AM78"/>
      <c r="AN78"/>
    </row>
    <row r="79" spans="1:40" ht="14.1" customHeight="1">
      <c r="A79" s="11" t="s">
        <v>52</v>
      </c>
      <c r="C79" s="48" t="s">
        <v>55</v>
      </c>
      <c r="E79" s="14"/>
      <c r="F79" s="3"/>
      <c r="G79" s="3"/>
      <c r="H79" s="3"/>
      <c r="I79" s="3"/>
      <c r="J79" s="172"/>
      <c r="K79" s="49"/>
      <c r="L79" s="17">
        <v>2012</v>
      </c>
      <c r="M79" s="117">
        <v>0.47383921107539234</v>
      </c>
      <c r="N79" s="117">
        <v>0.44631847678250969</v>
      </c>
      <c r="O79" s="117">
        <v>0.45044203740339855</v>
      </c>
      <c r="P79" s="117">
        <v>0.45855515320987827</v>
      </c>
      <c r="Q79" s="117">
        <v>0.53119452019878155</v>
      </c>
      <c r="R79" s="117">
        <v>0.4451885457827211</v>
      </c>
      <c r="S79" s="117">
        <v>0.37857614482602991</v>
      </c>
      <c r="T79" s="117">
        <v>0.56878180177653359</v>
      </c>
      <c r="U79" s="117">
        <v>0.46733958653765223</v>
      </c>
      <c r="V79"/>
      <c r="AI79"/>
      <c r="AJ79"/>
      <c r="AK79"/>
      <c r="AL79"/>
      <c r="AM79"/>
      <c r="AN79"/>
    </row>
    <row r="80" spans="1:40" ht="14.1" customHeight="1">
      <c r="K80" s="15"/>
      <c r="L80" s="17">
        <v>2013</v>
      </c>
      <c r="M80" s="117">
        <v>0.47681244555645491</v>
      </c>
      <c r="N80" s="117">
        <v>0.44794967895910248</v>
      </c>
      <c r="O80" s="117">
        <v>0.45364390789484921</v>
      </c>
      <c r="P80" s="117">
        <v>0.4601701824627491</v>
      </c>
      <c r="Q80" s="117">
        <v>0.53936731578382946</v>
      </c>
      <c r="R80" s="117">
        <v>0.44888198806104895</v>
      </c>
      <c r="S80" s="117">
        <v>0.38679377367814199</v>
      </c>
      <c r="T80" s="117">
        <v>0.57590462028123446</v>
      </c>
      <c r="U80" s="117">
        <v>0.47067117544998066</v>
      </c>
      <c r="V80"/>
      <c r="AI80"/>
      <c r="AJ80"/>
      <c r="AK80"/>
      <c r="AL80"/>
      <c r="AM80"/>
      <c r="AN80"/>
    </row>
    <row r="81" spans="11:40">
      <c r="K81" s="15"/>
      <c r="L81" s="17">
        <v>2014</v>
      </c>
      <c r="M81" s="117">
        <v>0.47948760197135931</v>
      </c>
      <c r="N81" s="117">
        <v>0.4489176478776053</v>
      </c>
      <c r="O81" s="117">
        <v>0.45463791332126663</v>
      </c>
      <c r="P81" s="117">
        <v>0.46184870253368482</v>
      </c>
      <c r="Q81" s="117">
        <v>0.54925188195530572</v>
      </c>
      <c r="R81" s="117">
        <v>0.45161540700494807</v>
      </c>
      <c r="S81" s="117">
        <v>0.39695561437233212</v>
      </c>
      <c r="T81" s="117">
        <v>0.58024936447123487</v>
      </c>
      <c r="U81" s="117">
        <v>0.47340096129003467</v>
      </c>
      <c r="V81"/>
      <c r="AI81"/>
      <c r="AJ81"/>
      <c r="AK81"/>
      <c r="AL81"/>
      <c r="AM81"/>
      <c r="AN81"/>
    </row>
    <row r="82" spans="11:40">
      <c r="K82" s="15"/>
      <c r="L82" s="17">
        <v>2015</v>
      </c>
      <c r="M82" s="117">
        <v>0.47995600395693255</v>
      </c>
      <c r="N82" s="117">
        <v>0.44704391836974233</v>
      </c>
      <c r="O82" s="117">
        <v>0.4492011665834007</v>
      </c>
      <c r="P82" s="117">
        <v>0.46164119514696189</v>
      </c>
      <c r="Q82" s="117">
        <v>0.55251014741260662</v>
      </c>
      <c r="R82" s="117">
        <v>0.45070104025327906</v>
      </c>
      <c r="S82" s="117">
        <v>0.40631060994361867</v>
      </c>
      <c r="T82" s="117">
        <v>0.58178497293337128</v>
      </c>
      <c r="U82" s="117">
        <v>0.47240997718255046</v>
      </c>
      <c r="V82"/>
      <c r="AI82"/>
      <c r="AJ82"/>
      <c r="AK82"/>
      <c r="AL82"/>
      <c r="AM82"/>
      <c r="AN82"/>
    </row>
    <row r="83" spans="11:40">
      <c r="K83" s="15"/>
      <c r="L83" s="17">
        <v>2016</v>
      </c>
      <c r="M83" s="117">
        <v>0.47630131926399538</v>
      </c>
      <c r="N83" s="117">
        <v>0.43936972488980647</v>
      </c>
      <c r="O83" s="117">
        <v>0.43935470760329254</v>
      </c>
      <c r="P83" s="117">
        <v>0.45866124723267915</v>
      </c>
      <c r="Q83" s="117">
        <v>0.5472429901213639</v>
      </c>
      <c r="R83" s="117">
        <v>0.44541371417369596</v>
      </c>
      <c r="S83" s="117">
        <v>0.40937320322471465</v>
      </c>
      <c r="T83" s="117">
        <v>0.57732126864829203</v>
      </c>
      <c r="U83" s="117">
        <v>0.46632683336236336</v>
      </c>
      <c r="V83"/>
      <c r="AI83"/>
      <c r="AJ83"/>
      <c r="AK83"/>
      <c r="AL83"/>
      <c r="AM83"/>
      <c r="AN83"/>
    </row>
    <row r="84" spans="11:40">
      <c r="K84" s="15"/>
      <c r="L84" s="17" t="s">
        <v>126</v>
      </c>
      <c r="M84" s="117"/>
      <c r="N84" s="117"/>
      <c r="O84" s="117"/>
      <c r="P84" s="117"/>
      <c r="Q84" s="117"/>
      <c r="R84" s="117"/>
      <c r="S84" s="117"/>
      <c r="T84" s="117"/>
      <c r="U84" s="117"/>
      <c r="V84"/>
      <c r="AI84"/>
      <c r="AJ84"/>
      <c r="AK84"/>
      <c r="AL84"/>
      <c r="AM84"/>
      <c r="AN84"/>
    </row>
    <row r="85" spans="11:40">
      <c r="K85" s="15"/>
      <c r="L85" s="17">
        <v>1999</v>
      </c>
      <c r="M85" s="140">
        <v>126</v>
      </c>
      <c r="N85" s="140">
        <v>72</v>
      </c>
      <c r="O85" s="140">
        <v>49</v>
      </c>
      <c r="P85" s="140">
        <v>-6</v>
      </c>
      <c r="Q85" s="140">
        <v>42</v>
      </c>
      <c r="R85" s="140">
        <v>2</v>
      </c>
      <c r="S85" s="140">
        <v>3</v>
      </c>
      <c r="T85" s="140">
        <v>5</v>
      </c>
      <c r="U85" s="140">
        <v>294</v>
      </c>
      <c r="V85"/>
      <c r="AI85"/>
      <c r="AJ85"/>
      <c r="AK85"/>
      <c r="AL85"/>
      <c r="AM85"/>
      <c r="AN85"/>
    </row>
    <row r="86" spans="11:40">
      <c r="K86" s="15"/>
      <c r="L86" s="17">
        <v>2000</v>
      </c>
      <c r="M86" s="140">
        <v>946.48500000000013</v>
      </c>
      <c r="N86" s="140">
        <v>725.87199999999984</v>
      </c>
      <c r="O86" s="140">
        <v>494.40499999999997</v>
      </c>
      <c r="P86" s="140">
        <v>215.64999999999998</v>
      </c>
      <c r="Q86" s="140">
        <v>245.37800000000004</v>
      </c>
      <c r="R86" s="140">
        <v>54.106999999999999</v>
      </c>
      <c r="S86" s="140">
        <v>25.125</v>
      </c>
      <c r="T86" s="140">
        <v>66.848000000000013</v>
      </c>
      <c r="U86" s="140">
        <v>2772.8700000000008</v>
      </c>
      <c r="V86"/>
      <c r="AI86"/>
      <c r="AJ86"/>
      <c r="AK86"/>
      <c r="AL86"/>
      <c r="AM86"/>
      <c r="AN86"/>
    </row>
    <row r="87" spans="11:40">
      <c r="K87" s="15"/>
      <c r="L87" s="17">
        <v>2001</v>
      </c>
      <c r="M87" s="140">
        <v>-0.1020000000003165</v>
      </c>
      <c r="N87" s="140">
        <v>-8.4059999999999491</v>
      </c>
      <c r="O87" s="140">
        <v>22.345000000000027</v>
      </c>
      <c r="P87" s="140">
        <v>-5.5999999999926331E-2</v>
      </c>
      <c r="Q87" s="140">
        <v>3.0569999999999027</v>
      </c>
      <c r="R87" s="140">
        <v>0.48699999999999477</v>
      </c>
      <c r="S87" s="140">
        <v>-3.1620000000000061</v>
      </c>
      <c r="T87" s="140">
        <v>1.5739999999999839</v>
      </c>
      <c r="U87" s="140">
        <v>15.736999999999171</v>
      </c>
      <c r="V87"/>
      <c r="AI87"/>
      <c r="AJ87"/>
      <c r="AK87"/>
      <c r="AL87"/>
      <c r="AM87"/>
      <c r="AN87"/>
    </row>
    <row r="88" spans="11:40">
      <c r="K88" s="15"/>
      <c r="L88" s="17">
        <v>2002</v>
      </c>
      <c r="M88" s="140">
        <v>6.2070000000003347</v>
      </c>
      <c r="N88" s="140">
        <v>-22.79300000000012</v>
      </c>
      <c r="O88" s="140">
        <v>2.9049999999999727</v>
      </c>
      <c r="P88" s="140">
        <v>-6.55600000000004</v>
      </c>
      <c r="Q88" s="140">
        <v>-6.8419999999999845</v>
      </c>
      <c r="R88" s="140">
        <v>-2.3799999999999955</v>
      </c>
      <c r="S88" s="140">
        <v>-2.3029999999999973</v>
      </c>
      <c r="T88" s="140">
        <v>-9.7469999999999857</v>
      </c>
      <c r="U88" s="140">
        <v>-41.509000000000015</v>
      </c>
      <c r="V88"/>
      <c r="AI88"/>
      <c r="AJ88"/>
      <c r="AK88"/>
      <c r="AL88"/>
      <c r="AM88"/>
      <c r="AN88"/>
    </row>
    <row r="89" spans="11:40">
      <c r="K89" s="15"/>
      <c r="L89" s="17">
        <v>2003</v>
      </c>
      <c r="M89" s="140">
        <v>-7.9090000000001055</v>
      </c>
      <c r="N89" s="140">
        <v>-17.646999999999935</v>
      </c>
      <c r="O89" s="140">
        <v>3.1059999999999945</v>
      </c>
      <c r="P89" s="140">
        <v>-7.7019999999999982</v>
      </c>
      <c r="Q89" s="140">
        <v>-1.6069999999999709</v>
      </c>
      <c r="R89" s="140">
        <v>-3.9039999999999964</v>
      </c>
      <c r="S89" s="140">
        <v>-1.8870000000000005</v>
      </c>
      <c r="T89" s="140">
        <v>0.14999999999997726</v>
      </c>
      <c r="U89" s="140">
        <v>-37.399999999999636</v>
      </c>
      <c r="V89"/>
      <c r="AI89"/>
      <c r="AJ89"/>
      <c r="AK89"/>
      <c r="AL89"/>
      <c r="AM89"/>
      <c r="AN89"/>
    </row>
    <row r="90" spans="11:40">
      <c r="K90" s="15"/>
      <c r="L90" s="17">
        <v>2004</v>
      </c>
      <c r="M90" s="140">
        <v>0.97400000000016007</v>
      </c>
      <c r="N90" s="140">
        <v>-0.71999999999979991</v>
      </c>
      <c r="O90" s="140">
        <v>16.134999999999991</v>
      </c>
      <c r="P90" s="140">
        <v>-4.4410000000000309</v>
      </c>
      <c r="Q90" s="140">
        <v>11.777000000000044</v>
      </c>
      <c r="R90" s="140">
        <v>-0.91300000000001091</v>
      </c>
      <c r="S90" s="140">
        <v>3.3000000000001251E-2</v>
      </c>
      <c r="T90" s="140">
        <v>0.98799999999999955</v>
      </c>
      <c r="U90" s="140">
        <v>23.833000000000538</v>
      </c>
      <c r="V90"/>
      <c r="AI90"/>
      <c r="AJ90"/>
      <c r="AK90"/>
      <c r="AL90"/>
      <c r="AM90"/>
      <c r="AN90"/>
    </row>
    <row r="91" spans="11:40">
      <c r="K91" s="15"/>
      <c r="L91" s="17">
        <v>2005</v>
      </c>
      <c r="M91" s="140">
        <v>23.737999999999829</v>
      </c>
      <c r="N91" s="140">
        <v>11.829000000000178</v>
      </c>
      <c r="O91" s="140">
        <v>34.888000000000147</v>
      </c>
      <c r="P91" s="140">
        <v>2.9490000000000691</v>
      </c>
      <c r="Q91" s="140">
        <v>26.13900000000001</v>
      </c>
      <c r="R91" s="140">
        <v>-9.0000000000003411E-2</v>
      </c>
      <c r="S91" s="140">
        <v>6.7000000000007276E-2</v>
      </c>
      <c r="T91" s="140">
        <v>2.2900000000000205</v>
      </c>
      <c r="U91" s="140">
        <v>101.80999999999949</v>
      </c>
      <c r="V91"/>
      <c r="AI91"/>
      <c r="AJ91"/>
      <c r="AK91"/>
      <c r="AL91"/>
      <c r="AM91"/>
      <c r="AN91"/>
    </row>
    <row r="92" spans="11:40">
      <c r="K92" s="15"/>
      <c r="L92" s="17">
        <v>2006</v>
      </c>
      <c r="M92" s="140">
        <v>39.186999999999898</v>
      </c>
      <c r="N92" s="140">
        <v>43.164999999999964</v>
      </c>
      <c r="O92" s="140">
        <v>55.772999999999911</v>
      </c>
      <c r="P92" s="140">
        <v>7.6409999999999627</v>
      </c>
      <c r="Q92" s="140">
        <v>38.05499999999995</v>
      </c>
      <c r="R92" s="140">
        <v>1.1260000000000048</v>
      </c>
      <c r="S92" s="140">
        <v>1.1589999999999918</v>
      </c>
      <c r="T92" s="140">
        <v>7.3520000000000039</v>
      </c>
      <c r="U92" s="140">
        <v>193.45800000000054</v>
      </c>
      <c r="V92"/>
      <c r="AI92"/>
      <c r="AJ92"/>
      <c r="AK92"/>
      <c r="AL92"/>
      <c r="AM92"/>
      <c r="AN92"/>
    </row>
    <row r="93" spans="11:40">
      <c r="K93" s="15"/>
      <c r="L93" s="17">
        <v>2007</v>
      </c>
      <c r="M93" s="140">
        <v>101.0329999999999</v>
      </c>
      <c r="N93" s="140">
        <v>89.994999999999891</v>
      </c>
      <c r="O93" s="140">
        <v>98.057000000000016</v>
      </c>
      <c r="P93" s="140">
        <v>19.548999999999978</v>
      </c>
      <c r="Q93" s="140">
        <v>63.437999999999988</v>
      </c>
      <c r="R93" s="140">
        <v>4.5640000000000214</v>
      </c>
      <c r="S93" s="140">
        <v>4.3310000000000031</v>
      </c>
      <c r="T93" s="140">
        <v>11.722999999999985</v>
      </c>
      <c r="U93" s="140">
        <v>392.68999999999869</v>
      </c>
      <c r="V93"/>
      <c r="AI93"/>
      <c r="AJ93"/>
      <c r="AK93"/>
      <c r="AL93"/>
      <c r="AM93"/>
      <c r="AN93"/>
    </row>
    <row r="94" spans="11:40">
      <c r="K94" s="15"/>
      <c r="L94" s="17">
        <v>2008</v>
      </c>
      <c r="M94" s="140">
        <v>53.881000000000313</v>
      </c>
      <c r="N94" s="140">
        <v>52.659999999999854</v>
      </c>
      <c r="O94" s="140">
        <v>79.523999999999887</v>
      </c>
      <c r="P94" s="140">
        <v>13.738000000000056</v>
      </c>
      <c r="Q94" s="140">
        <v>57.98700000000008</v>
      </c>
      <c r="R94" s="140">
        <v>2.7349999999999852</v>
      </c>
      <c r="S94" s="140">
        <v>3.4779999999999944</v>
      </c>
      <c r="T94" s="140">
        <v>1.3559999999999945</v>
      </c>
      <c r="U94" s="140">
        <v>265.35900000000038</v>
      </c>
      <c r="V94"/>
      <c r="AI94"/>
      <c r="AJ94"/>
      <c r="AK94"/>
      <c r="AL94"/>
      <c r="AM94"/>
      <c r="AN94"/>
    </row>
    <row r="95" spans="11:40">
      <c r="K95" s="15"/>
      <c r="L95" s="17">
        <v>2009</v>
      </c>
      <c r="M95" s="140">
        <v>57.757999999999811</v>
      </c>
      <c r="N95" s="140">
        <v>48.130000000000109</v>
      </c>
      <c r="O95" s="140">
        <v>46.791000000000167</v>
      </c>
      <c r="P95" s="140">
        <v>9.6879999999999882</v>
      </c>
      <c r="Q95" s="140">
        <v>37.705999999999904</v>
      </c>
      <c r="R95" s="140">
        <v>2.367999999999995</v>
      </c>
      <c r="S95" s="140">
        <v>3.4320000000000022</v>
      </c>
      <c r="T95" s="140">
        <v>3.4800000000000182</v>
      </c>
      <c r="U95" s="140">
        <v>209.35299999999916</v>
      </c>
      <c r="V95"/>
      <c r="AI95"/>
      <c r="AJ95"/>
      <c r="AK95"/>
      <c r="AL95"/>
      <c r="AM95"/>
      <c r="AN95"/>
    </row>
    <row r="96" spans="11:40">
      <c r="K96" s="15"/>
      <c r="L96" s="17">
        <v>2010</v>
      </c>
      <c r="M96" s="140">
        <v>71.797000000000025</v>
      </c>
      <c r="N96" s="140">
        <v>54.699999999999818</v>
      </c>
      <c r="O96" s="140">
        <v>51.830999999999904</v>
      </c>
      <c r="P96" s="140">
        <v>10.022999999999911</v>
      </c>
      <c r="Q96" s="140">
        <v>49.97199999999998</v>
      </c>
      <c r="R96" s="140">
        <v>2.9350000000000023</v>
      </c>
      <c r="S96" s="140">
        <v>3.4660000000000082</v>
      </c>
      <c r="T96" s="140">
        <v>6.59699999999998</v>
      </c>
      <c r="U96" s="140">
        <v>251.32100000000173</v>
      </c>
      <c r="V96"/>
      <c r="AI96"/>
      <c r="AJ96"/>
      <c r="AK96"/>
      <c r="AL96"/>
      <c r="AM96"/>
      <c r="AN96"/>
    </row>
    <row r="97" spans="3:40">
      <c r="K97" s="15"/>
      <c r="L97" s="17">
        <v>2011</v>
      </c>
      <c r="M97" s="140">
        <v>83.824000000000069</v>
      </c>
      <c r="N97" s="140">
        <v>60.106000000000222</v>
      </c>
      <c r="O97" s="140">
        <v>65.115999999999985</v>
      </c>
      <c r="P97" s="140">
        <v>10.110000000000014</v>
      </c>
      <c r="Q97" s="140">
        <v>53.499000000000024</v>
      </c>
      <c r="R97" s="140">
        <v>3.7760000000000105</v>
      </c>
      <c r="S97" s="140">
        <v>3.2890000000000015</v>
      </c>
      <c r="T97" s="140">
        <v>6.4380000000000166</v>
      </c>
      <c r="U97" s="140">
        <v>286.15799999999945</v>
      </c>
      <c r="V97"/>
      <c r="AI97"/>
      <c r="AJ97"/>
      <c r="AK97"/>
      <c r="AL97"/>
      <c r="AM97"/>
      <c r="AN97"/>
    </row>
    <row r="98" spans="3:40">
      <c r="K98" s="15"/>
      <c r="L98" s="17">
        <v>2012</v>
      </c>
      <c r="M98" s="140">
        <v>83.090999999999894</v>
      </c>
      <c r="N98" s="140">
        <v>59.422000000000025</v>
      </c>
      <c r="O98" s="140">
        <v>69.160000000000082</v>
      </c>
      <c r="P98" s="140">
        <v>11.615999999999985</v>
      </c>
      <c r="Q98" s="140">
        <v>68.54099999999994</v>
      </c>
      <c r="R98" s="140">
        <v>3.3369999999999891</v>
      </c>
      <c r="S98" s="140">
        <v>4.5629999999999882</v>
      </c>
      <c r="T98" s="140">
        <v>6.9089999999999918</v>
      </c>
      <c r="U98" s="140">
        <v>306.63899999999921</v>
      </c>
      <c r="V98"/>
      <c r="AI98"/>
      <c r="AJ98"/>
      <c r="AK98"/>
      <c r="AL98"/>
      <c r="AM98"/>
      <c r="AN98"/>
    </row>
    <row r="99" spans="3:40">
      <c r="K99" s="15"/>
      <c r="L99" s="17">
        <v>2013</v>
      </c>
      <c r="M99" s="140">
        <v>70.847999999999956</v>
      </c>
      <c r="N99" s="140">
        <v>55.976000000000113</v>
      </c>
      <c r="O99" s="140">
        <v>49.322000000000116</v>
      </c>
      <c r="P99" s="140">
        <v>9.3450000000000273</v>
      </c>
      <c r="Q99" s="140">
        <v>50.934000000000196</v>
      </c>
      <c r="R99" s="140">
        <v>2.554000000000002</v>
      </c>
      <c r="S99" s="140">
        <v>3.3380000000000081</v>
      </c>
      <c r="T99" s="140">
        <v>5.7920000000000016</v>
      </c>
      <c r="U99" s="140">
        <v>248.10900000000038</v>
      </c>
      <c r="V99"/>
      <c r="AI99"/>
      <c r="AJ99"/>
      <c r="AK99"/>
      <c r="AL99"/>
      <c r="AM99"/>
      <c r="AN99"/>
    </row>
    <row r="100" spans="3:40">
      <c r="K100" s="15"/>
      <c r="L100" s="17">
        <v>2014</v>
      </c>
      <c r="M100" s="140">
        <v>72.036000000000058</v>
      </c>
      <c r="N100" s="140">
        <v>53.33199999999988</v>
      </c>
      <c r="O100" s="140">
        <v>33.290999999999713</v>
      </c>
      <c r="P100" s="140">
        <v>9.6580000000000155</v>
      </c>
      <c r="Q100" s="140">
        <v>45.111999999999853</v>
      </c>
      <c r="R100" s="140">
        <v>2.0380000000000109</v>
      </c>
      <c r="S100" s="140">
        <v>2.507000000000005</v>
      </c>
      <c r="T100" s="140">
        <v>4.3089999999999975</v>
      </c>
      <c r="U100" s="140">
        <v>222.28299999999945</v>
      </c>
      <c r="V100"/>
      <c r="AI100"/>
      <c r="AJ100"/>
      <c r="AK100"/>
      <c r="AL100"/>
      <c r="AM100"/>
      <c r="AN100"/>
    </row>
    <row r="101" spans="3:40">
      <c r="K101" s="15"/>
      <c r="L101" s="17">
        <v>2015</v>
      </c>
      <c r="M101" s="140">
        <v>53.182000000000244</v>
      </c>
      <c r="N101" s="140">
        <v>36.713999999999942</v>
      </c>
      <c r="O101" s="140">
        <v>1.0590000000001965</v>
      </c>
      <c r="P101" s="140">
        <v>4.8179999999999836</v>
      </c>
      <c r="Q101" s="140">
        <v>25.244000000000142</v>
      </c>
      <c r="R101" s="140">
        <v>0.4410000000000025</v>
      </c>
      <c r="S101" s="140">
        <v>2.6529999999999916</v>
      </c>
      <c r="T101" s="140">
        <v>3.6430000000000007</v>
      </c>
      <c r="U101" s="140">
        <v>127.75400000000081</v>
      </c>
      <c r="V101"/>
      <c r="AI101"/>
      <c r="AJ101"/>
      <c r="AK101"/>
      <c r="AL101"/>
      <c r="AM101"/>
      <c r="AN101"/>
    </row>
    <row r="102" spans="3:40">
      <c r="K102" s="15"/>
      <c r="L102" s="17">
        <v>2016</v>
      </c>
      <c r="M102" s="140">
        <v>22.664999999999964</v>
      </c>
      <c r="N102" s="140">
        <v>11.257999999999811</v>
      </c>
      <c r="O102" s="140">
        <v>-17.146000000000186</v>
      </c>
      <c r="P102" s="140">
        <v>-0.41300000000001091</v>
      </c>
      <c r="Q102" s="140">
        <v>1.3679999999999382</v>
      </c>
      <c r="R102" s="140">
        <v>-1.4220000000000255</v>
      </c>
      <c r="S102" s="140">
        <v>1.3020000000000067</v>
      </c>
      <c r="T102" s="140">
        <v>1.4350000000000023</v>
      </c>
      <c r="U102" s="140">
        <v>19.04700000000048</v>
      </c>
      <c r="V102"/>
      <c r="AI102"/>
      <c r="AJ102"/>
      <c r="AK102"/>
      <c r="AL102"/>
      <c r="AM102"/>
      <c r="AN102"/>
    </row>
    <row r="103" spans="3:40">
      <c r="K103" s="15"/>
      <c r="L103" s="17" t="s">
        <v>59</v>
      </c>
      <c r="V103"/>
      <c r="AI103"/>
      <c r="AJ103"/>
      <c r="AK103"/>
      <c r="AL103"/>
      <c r="AM103"/>
      <c r="AN103"/>
    </row>
    <row r="104" spans="3:40" ht="12.75" customHeight="1">
      <c r="K104" s="15"/>
      <c r="L104" s="17">
        <v>1999</v>
      </c>
      <c r="M104" s="117">
        <v>6.6315789473684217E-2</v>
      </c>
      <c r="N104" s="117">
        <v>5.267008046817849E-2</v>
      </c>
      <c r="O104" s="117">
        <v>4.9645390070921988E-2</v>
      </c>
      <c r="P104" s="117">
        <v>-1.2345679012345678E-2</v>
      </c>
      <c r="Q104" s="117">
        <v>6.6878980891719744E-2</v>
      </c>
      <c r="R104" s="117">
        <v>1.2658227848101266E-2</v>
      </c>
      <c r="S104" s="117">
        <v>6.5217391304347824E-2</v>
      </c>
      <c r="T104" s="117">
        <v>4.807692307692308E-2</v>
      </c>
      <c r="U104" s="117">
        <v>5.1797040169133189E-2</v>
      </c>
      <c r="V104"/>
      <c r="AI104"/>
      <c r="AJ104"/>
      <c r="AK104"/>
      <c r="AL104"/>
      <c r="AM104"/>
      <c r="AN104"/>
    </row>
    <row r="105" spans="3:40">
      <c r="K105" s="15"/>
      <c r="L105" s="17">
        <v>2000</v>
      </c>
      <c r="M105" s="117">
        <v>0.46716929911154992</v>
      </c>
      <c r="N105" s="117">
        <v>0.5044280750521194</v>
      </c>
      <c r="O105" s="117">
        <v>0.47722490347490343</v>
      </c>
      <c r="P105" s="117">
        <v>0.44927083333333329</v>
      </c>
      <c r="Q105" s="117">
        <v>0.36623582089552248</v>
      </c>
      <c r="R105" s="117">
        <v>0.33816875000000002</v>
      </c>
      <c r="S105" s="117">
        <v>0.51275510204081631</v>
      </c>
      <c r="T105" s="117">
        <v>0.61328440366972492</v>
      </c>
      <c r="U105" s="117">
        <v>0.46446733668341722</v>
      </c>
      <c r="V105"/>
      <c r="AI105"/>
      <c r="AJ105"/>
      <c r="AK105"/>
      <c r="AL105"/>
      <c r="AM105"/>
      <c r="AN105"/>
    </row>
    <row r="106" spans="3:40">
      <c r="K106" s="15"/>
      <c r="L106" s="17">
        <v>2001</v>
      </c>
      <c r="M106" s="117">
        <v>-3.431472320308311E-5</v>
      </c>
      <c r="N106" s="117">
        <v>-3.8829085507133677E-3</v>
      </c>
      <c r="O106" s="117">
        <v>1.4600710269503842E-2</v>
      </c>
      <c r="P106" s="117">
        <v>-8.0500251563180245E-5</v>
      </c>
      <c r="Q106" s="117">
        <v>3.3396039668857048E-3</v>
      </c>
      <c r="R106" s="117">
        <v>2.2745636527530381E-3</v>
      </c>
      <c r="S106" s="117">
        <v>-4.2657672849915763E-2</v>
      </c>
      <c r="T106" s="117">
        <v>8.9509121514033917E-3</v>
      </c>
      <c r="U106" s="117">
        <v>1.7999810130997222E-3</v>
      </c>
      <c r="V106"/>
      <c r="AI106"/>
      <c r="AJ106"/>
      <c r="AK106"/>
      <c r="AL106"/>
      <c r="AM106"/>
      <c r="AN106"/>
    </row>
    <row r="107" spans="3:40">
      <c r="K107" s="15"/>
      <c r="L107" s="17">
        <v>2002</v>
      </c>
      <c r="M107" s="117">
        <v>2.088223489368744E-3</v>
      </c>
      <c r="N107" s="117">
        <v>-1.0569607867687281E-2</v>
      </c>
      <c r="O107" s="117">
        <v>1.8708742553533878E-3</v>
      </c>
      <c r="P107" s="117">
        <v>-9.4250381688169241E-3</v>
      </c>
      <c r="Q107" s="117">
        <v>-7.4496289884422792E-3</v>
      </c>
      <c r="R107" s="117">
        <v>-1.1090710830684901E-2</v>
      </c>
      <c r="S107" s="117">
        <v>-3.2453532122373598E-2</v>
      </c>
      <c r="T107" s="117">
        <v>-5.4936817305632817E-2</v>
      </c>
      <c r="U107" s="117">
        <v>-4.7392239428027784E-3</v>
      </c>
      <c r="V107"/>
      <c r="AI107"/>
      <c r="AJ107"/>
      <c r="AK107"/>
      <c r="AL107"/>
      <c r="AM107"/>
      <c r="AN107"/>
    </row>
    <row r="108" spans="3:40">
      <c r="K108" s="15"/>
      <c r="L108" s="17">
        <v>2003</v>
      </c>
      <c r="M108" s="117">
        <v>-2.655283204469264E-3</v>
      </c>
      <c r="N108" s="117">
        <v>-8.2707143971920416E-3</v>
      </c>
      <c r="O108" s="117">
        <v>1.9965866467822201E-3</v>
      </c>
      <c r="P108" s="117">
        <v>-1.11779031054891E-2</v>
      </c>
      <c r="Q108" s="117">
        <v>-1.7628481131381779E-3</v>
      </c>
      <c r="R108" s="117">
        <v>-1.8396524263243688E-2</v>
      </c>
      <c r="S108" s="117">
        <v>-2.7483250801048652E-2</v>
      </c>
      <c r="T108" s="117">
        <v>8.9458774414776952E-4</v>
      </c>
      <c r="U108" s="117">
        <v>-4.290418669148797E-3</v>
      </c>
      <c r="V108"/>
      <c r="AI108"/>
      <c r="AJ108"/>
      <c r="AK108"/>
      <c r="AL108"/>
      <c r="AM108"/>
      <c r="AN108"/>
    </row>
    <row r="109" spans="3:40">
      <c r="K109" s="15"/>
      <c r="L109" s="17">
        <v>2004</v>
      </c>
      <c r="M109" s="117">
        <v>3.2787094945575107E-4</v>
      </c>
      <c r="N109" s="117">
        <v>-3.4026046938922296E-4</v>
      </c>
      <c r="O109" s="117">
        <v>1.035116993560911E-2</v>
      </c>
      <c r="P109" s="117">
        <v>-6.5180762501908466E-3</v>
      </c>
      <c r="Q109" s="117">
        <v>1.2941957348794424E-2</v>
      </c>
      <c r="R109" s="117">
        <v>-4.3828908837790356E-3</v>
      </c>
      <c r="S109" s="117">
        <v>4.9421173228702099E-4</v>
      </c>
      <c r="T109" s="117">
        <v>5.8870847609116617E-3</v>
      </c>
      <c r="U109" s="117">
        <v>2.7458328619268248E-3</v>
      </c>
      <c r="V109"/>
      <c r="AI109"/>
      <c r="AJ109"/>
      <c r="AK109"/>
      <c r="AL109"/>
      <c r="AM109"/>
      <c r="AN109"/>
    </row>
    <row r="110" spans="3:40">
      <c r="K110" s="15"/>
      <c r="L110" s="17">
        <v>2005</v>
      </c>
      <c r="M110" s="117">
        <v>7.988141288271966E-3</v>
      </c>
      <c r="N110" s="117">
        <v>5.5920987318147722E-3</v>
      </c>
      <c r="O110" s="117">
        <v>2.2152573884243878E-2</v>
      </c>
      <c r="P110" s="117">
        <v>4.3566579750183845E-3</v>
      </c>
      <c r="Q110" s="117">
        <v>2.8357614701392884E-2</v>
      </c>
      <c r="R110" s="117">
        <v>-4.3395034643704301E-4</v>
      </c>
      <c r="S110" s="117">
        <v>1.002903930784769E-3</v>
      </c>
      <c r="T110" s="117">
        <v>1.3565305989467757E-2</v>
      </c>
      <c r="U110" s="117">
        <v>1.1697551258219162E-2</v>
      </c>
      <c r="V110"/>
      <c r="AI110"/>
      <c r="AJ110"/>
      <c r="AK110"/>
      <c r="AL110"/>
      <c r="AM110"/>
      <c r="AN110"/>
    </row>
    <row r="111" spans="3:40">
      <c r="K111" s="15"/>
      <c r="L111" s="17">
        <v>2006</v>
      </c>
      <c r="M111" s="117">
        <v>1.3082423575136851E-2</v>
      </c>
      <c r="N111" s="117">
        <v>2.029255312897393E-2</v>
      </c>
      <c r="O111" s="117">
        <v>3.4646263101136492E-2</v>
      </c>
      <c r="P111" s="117">
        <v>1.1239343143426965E-2</v>
      </c>
      <c r="Q111" s="117">
        <v>4.0146555234612809E-2</v>
      </c>
      <c r="R111" s="117">
        <v>5.4315580274665346E-3</v>
      </c>
      <c r="S111" s="117">
        <v>1.7331359442525261E-2</v>
      </c>
      <c r="T111" s="117">
        <v>4.2968270573864882E-2</v>
      </c>
      <c r="U111" s="117">
        <v>2.1970529023237206E-2</v>
      </c>
      <c r="V111"/>
      <c r="AI111"/>
      <c r="AJ111"/>
      <c r="AK111"/>
      <c r="AL111"/>
      <c r="AM111"/>
      <c r="AN111"/>
    </row>
    <row r="112" spans="3:40">
      <c r="C112" s="256"/>
      <c r="D112" s="256"/>
      <c r="E112" s="256"/>
      <c r="F112" s="256"/>
      <c r="G112" s="256"/>
      <c r="H112" s="256"/>
      <c r="I112" s="256"/>
      <c r="J112" s="256"/>
      <c r="K112" s="42"/>
      <c r="L112" s="17">
        <v>2007</v>
      </c>
      <c r="M112" s="117">
        <v>3.3293898990964119E-2</v>
      </c>
      <c r="N112" s="117">
        <v>4.1466617518315388E-2</v>
      </c>
      <c r="O112" s="117">
        <v>5.8873397908327373E-2</v>
      </c>
      <c r="P112" s="117">
        <v>2.8435529502461841E-2</v>
      </c>
      <c r="Q112" s="117">
        <v>6.4341548363671022E-2</v>
      </c>
      <c r="R112" s="117">
        <v>2.189672460694814E-2</v>
      </c>
      <c r="S112" s="117">
        <v>6.3661218250235227E-2</v>
      </c>
      <c r="T112" s="117">
        <v>6.569163094337499E-2</v>
      </c>
      <c r="U112" s="117">
        <v>4.3638045476957384E-2</v>
      </c>
      <c r="V112"/>
      <c r="AI112"/>
      <c r="AJ112"/>
      <c r="AK112"/>
      <c r="AL112"/>
      <c r="AM112"/>
      <c r="AN112"/>
    </row>
    <row r="113" spans="1:40" ht="12.75" customHeight="1">
      <c r="A113" s="255"/>
      <c r="B113" s="256"/>
      <c r="C113" s="256"/>
      <c r="D113" s="256"/>
      <c r="E113" s="256"/>
      <c r="F113" s="256"/>
      <c r="G113" s="256"/>
      <c r="H113" s="256"/>
      <c r="I113" s="256"/>
      <c r="J113" s="256"/>
      <c r="K113" s="42"/>
      <c r="L113" s="17">
        <v>2008</v>
      </c>
      <c r="M113" s="117">
        <v>1.7183561874504386E-2</v>
      </c>
      <c r="N113" s="117">
        <v>2.3297843865513066E-2</v>
      </c>
      <c r="O113" s="117">
        <v>4.5091499613861018E-2</v>
      </c>
      <c r="P113" s="117">
        <v>1.9430465861613525E-2</v>
      </c>
      <c r="Q113" s="117">
        <v>5.5257553161583657E-2</v>
      </c>
      <c r="R113" s="117">
        <v>1.2840556439761992E-2</v>
      </c>
      <c r="S113" s="117">
        <v>4.8063236737006403E-2</v>
      </c>
      <c r="T113" s="117">
        <v>7.130162269032141E-3</v>
      </c>
      <c r="U113" s="117">
        <v>2.8255263888399423E-2</v>
      </c>
      <c r="V113"/>
      <c r="AI113"/>
      <c r="AJ113"/>
      <c r="AK113"/>
      <c r="AL113"/>
      <c r="AM113"/>
      <c r="AN113"/>
    </row>
    <row r="114" spans="1:40">
      <c r="A114" s="5"/>
      <c r="B114" s="256"/>
      <c r="C114" s="256"/>
      <c r="D114" s="256"/>
      <c r="E114" s="256"/>
      <c r="F114" s="256"/>
      <c r="G114" s="256"/>
      <c r="H114" s="256"/>
      <c r="I114" s="256"/>
      <c r="J114" s="256"/>
      <c r="K114" s="42"/>
      <c r="L114" s="17">
        <v>2009</v>
      </c>
      <c r="M114" s="117">
        <v>1.8108828547725692E-2</v>
      </c>
      <c r="N114" s="117">
        <v>2.0808878685491118E-2</v>
      </c>
      <c r="O114" s="117">
        <v>2.5386596120312299E-2</v>
      </c>
      <c r="P114" s="117">
        <v>1.3441143662628387E-2</v>
      </c>
      <c r="Q114" s="117">
        <v>3.4049677527718439E-2</v>
      </c>
      <c r="R114" s="117">
        <v>1.0976582055513299E-2</v>
      </c>
      <c r="S114" s="117">
        <v>4.5252567872259099E-2</v>
      </c>
      <c r="T114" s="117">
        <v>1.8169097914730641E-2</v>
      </c>
      <c r="U114" s="117">
        <v>2.1679227010718109E-2</v>
      </c>
      <c r="V114"/>
      <c r="AI114"/>
      <c r="AJ114"/>
      <c r="AK114"/>
      <c r="AL114"/>
      <c r="AM114"/>
      <c r="AN114"/>
    </row>
    <row r="115" spans="1:40">
      <c r="A115" s="5"/>
      <c r="B115" s="256"/>
      <c r="C115" s="4"/>
      <c r="D115" s="4"/>
      <c r="E115" s="4"/>
      <c r="F115" s="4"/>
      <c r="G115" s="4"/>
      <c r="H115" s="4"/>
      <c r="I115" s="4"/>
      <c r="J115" s="4"/>
      <c r="K115" s="42"/>
      <c r="L115" s="17">
        <v>2010</v>
      </c>
      <c r="M115" s="117">
        <v>2.2110079538021694E-2</v>
      </c>
      <c r="N115" s="117">
        <v>2.3167315026777865E-2</v>
      </c>
      <c r="O115" s="117">
        <v>2.7424839769112967E-2</v>
      </c>
      <c r="P115" s="117">
        <v>1.3721490567587424E-2</v>
      </c>
      <c r="Q115" s="117">
        <v>4.3640314106863386E-2</v>
      </c>
      <c r="R115" s="117">
        <v>1.3457129756992215E-2</v>
      </c>
      <c r="S115" s="117">
        <v>4.3722326643371744E-2</v>
      </c>
      <c r="T115" s="117">
        <v>3.3828340529397788E-2</v>
      </c>
      <c r="U115" s="117">
        <v>2.5472925191773587E-2</v>
      </c>
      <c r="V115"/>
      <c r="AI115"/>
      <c r="AJ115"/>
      <c r="AK115"/>
      <c r="AL115"/>
      <c r="AM115"/>
      <c r="AN115"/>
    </row>
    <row r="116" spans="1:40">
      <c r="A116" s="283"/>
      <c r="B116" s="7"/>
      <c r="C116" s="8"/>
      <c r="D116" s="7"/>
      <c r="E116" s="7"/>
      <c r="F116" s="7"/>
      <c r="G116" s="7"/>
      <c r="H116" s="7"/>
      <c r="I116" s="7"/>
      <c r="J116" s="7"/>
      <c r="K116" s="46"/>
      <c r="L116" s="17">
        <v>2011</v>
      </c>
      <c r="M116" s="117">
        <v>2.5255427081673113E-2</v>
      </c>
      <c r="N116" s="117">
        <v>2.4880525377879333E-2</v>
      </c>
      <c r="O116" s="117">
        <v>3.3534525379037568E-2</v>
      </c>
      <c r="P116" s="117">
        <v>1.3653250648563186E-2</v>
      </c>
      <c r="Q116" s="117">
        <v>4.4766789951968963E-2</v>
      </c>
      <c r="R116" s="117">
        <v>1.7083267355848669E-2</v>
      </c>
      <c r="S116" s="117">
        <v>3.9751507753296528E-2</v>
      </c>
      <c r="T116" s="117">
        <v>3.1932781445456929E-2</v>
      </c>
      <c r="U116" s="117">
        <v>2.8283407735609511E-2</v>
      </c>
      <c r="V116"/>
      <c r="AI116"/>
      <c r="AJ116"/>
      <c r="AK116"/>
      <c r="AL116"/>
      <c r="AM116"/>
      <c r="AN116"/>
    </row>
    <row r="117" spans="1:40" ht="12.75" customHeight="1">
      <c r="L117" s="17">
        <v>2012</v>
      </c>
      <c r="M117" s="117">
        <v>2.441789628940013E-2</v>
      </c>
      <c r="N117" s="117">
        <v>2.4000248799321142E-2</v>
      </c>
      <c r="O117" s="117">
        <v>3.4461521289805688E-2</v>
      </c>
      <c r="P117" s="117">
        <v>1.5475763829398871E-2</v>
      </c>
      <c r="Q117" s="117">
        <v>5.4896084205872483E-2</v>
      </c>
      <c r="R117" s="117">
        <v>1.4843579718074245E-2</v>
      </c>
      <c r="S117" s="117">
        <v>5.3040870414283584E-2</v>
      </c>
      <c r="T117" s="117">
        <v>3.320852299217969E-2</v>
      </c>
      <c r="U117" s="117">
        <v>2.9474089937406689E-2</v>
      </c>
      <c r="V117"/>
      <c r="AI117"/>
      <c r="AJ117"/>
      <c r="AK117"/>
      <c r="AL117"/>
      <c r="AM117"/>
      <c r="AN117"/>
    </row>
    <row r="118" spans="1:40">
      <c r="L118" s="17">
        <v>2013</v>
      </c>
      <c r="M118" s="117">
        <v>2.0323789918656635E-2</v>
      </c>
      <c r="N118" s="117">
        <v>2.2078536259625581E-2</v>
      </c>
      <c r="O118" s="117">
        <v>2.3757776840093388E-2</v>
      </c>
      <c r="P118" s="117">
        <v>1.2260416762331628E-2</v>
      </c>
      <c r="Q118" s="117">
        <v>3.8671323361931666E-2</v>
      </c>
      <c r="R118" s="117">
        <v>1.1194487788628443E-2</v>
      </c>
      <c r="S118" s="117">
        <v>3.6846927398969082E-2</v>
      </c>
      <c r="T118" s="117">
        <v>2.694479851878042E-2</v>
      </c>
      <c r="U118" s="117">
        <v>2.3165416454916085E-2</v>
      </c>
      <c r="V118"/>
      <c r="AI118"/>
      <c r="AJ118"/>
      <c r="AK118"/>
      <c r="AL118"/>
      <c r="AM118"/>
      <c r="AN118"/>
    </row>
    <row r="119" spans="1:40" ht="12.9" customHeight="1">
      <c r="L119" s="17">
        <v>2014</v>
      </c>
      <c r="M119" s="117">
        <v>2.0252968107395065E-2</v>
      </c>
      <c r="N119" s="117">
        <v>2.058126283868757E-2</v>
      </c>
      <c r="O119" s="117">
        <v>1.5663714066053675E-2</v>
      </c>
      <c r="P119" s="117">
        <v>1.251759436150939E-2</v>
      </c>
      <c r="Q119" s="117">
        <v>3.2975788613440783E-2</v>
      </c>
      <c r="R119" s="117">
        <v>8.8339069448899916E-3</v>
      </c>
      <c r="S119" s="117">
        <v>2.6690372515410628E-2</v>
      </c>
      <c r="T119" s="117">
        <v>1.9519818799546989E-2</v>
      </c>
      <c r="U119" s="117">
        <v>2.0284204997286056E-2</v>
      </c>
      <c r="V119"/>
      <c r="AI119"/>
      <c r="AJ119"/>
      <c r="AK119"/>
      <c r="AL119"/>
      <c r="AM119"/>
      <c r="AN119"/>
    </row>
    <row r="120" spans="1:40">
      <c r="L120" s="17">
        <v>2015</v>
      </c>
      <c r="M120" s="117">
        <v>1.465533965600109E-2</v>
      </c>
      <c r="N120" s="117">
        <v>1.3882518515885619E-2</v>
      </c>
      <c r="O120" s="117">
        <v>4.9058462028805819E-4</v>
      </c>
      <c r="P120" s="117">
        <v>6.1673399794165782E-3</v>
      </c>
      <c r="Q120" s="117">
        <v>1.786368853607493E-2</v>
      </c>
      <c r="R120" s="117">
        <v>1.8948182521268475E-3</v>
      </c>
      <c r="S120" s="117">
        <v>2.7510473267244508E-2</v>
      </c>
      <c r="T120" s="117">
        <v>1.6186866554992251E-2</v>
      </c>
      <c r="U120" s="117">
        <v>1.1426285859638159E-2</v>
      </c>
      <c r="V120"/>
      <c r="AI120"/>
      <c r="AJ120"/>
      <c r="AK120"/>
      <c r="AL120"/>
      <c r="AM120"/>
      <c r="AN120"/>
    </row>
    <row r="121" spans="1:40">
      <c r="L121" s="4">
        <v>2016</v>
      </c>
      <c r="M121" s="117">
        <v>6.155571790561175E-3</v>
      </c>
      <c r="N121" s="117">
        <v>4.1986547745805018E-3</v>
      </c>
      <c r="O121" s="117">
        <v>-7.9390362030423486E-3</v>
      </c>
      <c r="P121" s="117">
        <v>-5.2542523822247359E-4</v>
      </c>
      <c r="Q121" s="117">
        <v>9.5106334165277707E-4</v>
      </c>
      <c r="R121" s="117">
        <v>-6.098267011463307E-3</v>
      </c>
      <c r="S121" s="117">
        <v>1.3139702691519813E-2</v>
      </c>
      <c r="T121" s="117">
        <v>6.2745406686430475E-3</v>
      </c>
      <c r="U121" s="117">
        <v>1.6843134766743745E-3</v>
      </c>
      <c r="V121"/>
      <c r="AI121"/>
      <c r="AJ121"/>
      <c r="AK121"/>
      <c r="AL121"/>
      <c r="AM121"/>
      <c r="AN121"/>
    </row>
    <row r="122" spans="1:40">
      <c r="L122"/>
      <c r="M122"/>
      <c r="N122"/>
      <c r="O122"/>
      <c r="P122"/>
      <c r="Q122"/>
      <c r="R122"/>
      <c r="S122"/>
      <c r="T122"/>
      <c r="U122"/>
      <c r="V122"/>
      <c r="AI122"/>
      <c r="AJ122"/>
      <c r="AK122"/>
      <c r="AL122"/>
      <c r="AM122"/>
      <c r="AN122"/>
    </row>
    <row r="123" spans="1:40">
      <c r="L123"/>
      <c r="M123"/>
      <c r="N123"/>
      <c r="O123"/>
      <c r="P123"/>
      <c r="Q123"/>
      <c r="R123"/>
      <c r="S123"/>
      <c r="T123"/>
      <c r="U123"/>
      <c r="V123"/>
      <c r="AI123"/>
      <c r="AJ123"/>
      <c r="AK123"/>
      <c r="AL123"/>
      <c r="AM123"/>
      <c r="AN123"/>
    </row>
    <row r="124" spans="1:40">
      <c r="L124"/>
      <c r="M124"/>
      <c r="N124"/>
      <c r="O124"/>
      <c r="P124"/>
      <c r="Q124"/>
      <c r="R124"/>
      <c r="S124"/>
      <c r="T124"/>
      <c r="U124"/>
      <c r="V124"/>
      <c r="AI124"/>
      <c r="AJ124"/>
      <c r="AK124"/>
      <c r="AL124"/>
      <c r="AM124"/>
      <c r="AN124"/>
    </row>
    <row r="125" spans="1:40">
      <c r="L125"/>
      <c r="M125"/>
      <c r="N125"/>
      <c r="O125"/>
      <c r="P125"/>
      <c r="Q125"/>
      <c r="R125"/>
      <c r="S125"/>
      <c r="T125"/>
      <c r="U125"/>
      <c r="V125"/>
      <c r="AI125"/>
      <c r="AJ125"/>
      <c r="AK125"/>
      <c r="AL125"/>
      <c r="AM125"/>
      <c r="AN125"/>
    </row>
    <row r="126" spans="1:40">
      <c r="L126"/>
      <c r="M126"/>
      <c r="N126"/>
      <c r="O126"/>
      <c r="P126"/>
      <c r="Q126"/>
      <c r="R126"/>
      <c r="S126"/>
      <c r="T126"/>
      <c r="U126"/>
      <c r="V126"/>
      <c r="AI126"/>
      <c r="AJ126"/>
      <c r="AK126"/>
      <c r="AL126"/>
      <c r="AM126"/>
      <c r="AN126"/>
    </row>
    <row r="127" spans="1:40" ht="12.75" customHeight="1">
      <c r="L127"/>
      <c r="M127"/>
      <c r="N127"/>
      <c r="O127"/>
      <c r="P127"/>
      <c r="Q127"/>
      <c r="R127"/>
      <c r="S127"/>
      <c r="T127"/>
      <c r="U127"/>
      <c r="V127"/>
      <c r="AI127"/>
      <c r="AJ127"/>
      <c r="AK127"/>
      <c r="AL127"/>
      <c r="AM127"/>
      <c r="AN127"/>
    </row>
    <row r="128" spans="1:40">
      <c r="L128"/>
      <c r="M128"/>
      <c r="N128"/>
      <c r="O128"/>
      <c r="P128"/>
      <c r="Q128"/>
      <c r="R128"/>
      <c r="S128"/>
      <c r="T128"/>
      <c r="U128"/>
      <c r="V128"/>
      <c r="AI128"/>
      <c r="AJ128"/>
      <c r="AK128"/>
      <c r="AL128"/>
      <c r="AM128"/>
      <c r="AN128"/>
    </row>
    <row r="129" spans="22:40">
      <c r="V129"/>
      <c r="AI129"/>
      <c r="AJ129"/>
      <c r="AK129"/>
      <c r="AL129"/>
      <c r="AM129"/>
      <c r="AN129"/>
    </row>
    <row r="130" spans="22:40">
      <c r="V130"/>
      <c r="AI130"/>
      <c r="AJ130"/>
      <c r="AK130"/>
      <c r="AL130"/>
      <c r="AM130"/>
      <c r="AN130"/>
    </row>
    <row r="131" spans="22:40">
      <c r="V131"/>
      <c r="AI131"/>
      <c r="AJ131"/>
      <c r="AK131"/>
      <c r="AL131"/>
      <c r="AM131"/>
      <c r="AN131"/>
    </row>
    <row r="132" spans="22:40">
      <c r="V132"/>
      <c r="AI132"/>
      <c r="AJ132"/>
      <c r="AK132"/>
      <c r="AL132"/>
      <c r="AM132"/>
      <c r="AN132"/>
    </row>
    <row r="133" spans="22:40">
      <c r="V133"/>
      <c r="AI133"/>
      <c r="AJ133"/>
      <c r="AK133"/>
      <c r="AL133"/>
      <c r="AM133"/>
      <c r="AN133"/>
    </row>
    <row r="134" spans="22:40">
      <c r="V134"/>
      <c r="AI134"/>
      <c r="AJ134"/>
      <c r="AK134"/>
      <c r="AL134"/>
      <c r="AM134"/>
      <c r="AN134"/>
    </row>
    <row r="135" spans="22:40">
      <c r="V135"/>
      <c r="AI135"/>
      <c r="AJ135"/>
      <c r="AK135"/>
      <c r="AL135"/>
      <c r="AM135"/>
      <c r="AN135"/>
    </row>
    <row r="136" spans="22:40">
      <c r="V136"/>
      <c r="AI136"/>
      <c r="AJ136"/>
      <c r="AK136"/>
      <c r="AL136"/>
      <c r="AM136"/>
      <c r="AN136"/>
    </row>
    <row r="137" spans="22:40">
      <c r="V137"/>
      <c r="AI137"/>
      <c r="AJ137"/>
      <c r="AK137"/>
      <c r="AL137"/>
      <c r="AM137"/>
      <c r="AN137"/>
    </row>
    <row r="138" spans="22:40">
      <c r="V138"/>
      <c r="AI138"/>
      <c r="AJ138"/>
      <c r="AK138"/>
      <c r="AL138"/>
      <c r="AM138"/>
      <c r="AN138"/>
    </row>
    <row r="139" spans="22:40">
      <c r="V139"/>
      <c r="AI139"/>
      <c r="AJ139"/>
      <c r="AK139"/>
      <c r="AL139"/>
      <c r="AM139"/>
      <c r="AN139"/>
    </row>
    <row r="140" spans="22:40">
      <c r="V140"/>
      <c r="AI140"/>
      <c r="AJ140"/>
      <c r="AK140"/>
      <c r="AL140"/>
      <c r="AM140"/>
      <c r="AN140"/>
    </row>
    <row r="141" spans="22:40">
      <c r="V141"/>
      <c r="AI141"/>
      <c r="AJ141"/>
      <c r="AK141"/>
      <c r="AL141"/>
      <c r="AM141"/>
      <c r="AN141"/>
    </row>
    <row r="142" spans="22:40">
      <c r="V142"/>
      <c r="AI142"/>
      <c r="AJ142"/>
      <c r="AK142"/>
      <c r="AL142"/>
      <c r="AM142"/>
      <c r="AN142"/>
    </row>
    <row r="143" spans="22:40">
      <c r="V143"/>
      <c r="AI143"/>
      <c r="AJ143"/>
      <c r="AK143"/>
      <c r="AL143"/>
      <c r="AM143"/>
      <c r="AN143"/>
    </row>
    <row r="144" spans="22:40">
      <c r="V144"/>
      <c r="AI144"/>
      <c r="AJ144"/>
      <c r="AK144"/>
      <c r="AL144"/>
      <c r="AM144"/>
      <c r="AN144"/>
    </row>
    <row r="145" spans="22:40">
      <c r="V145"/>
      <c r="AI145"/>
      <c r="AJ145"/>
      <c r="AK145"/>
      <c r="AL145"/>
      <c r="AM145"/>
      <c r="AN145"/>
    </row>
    <row r="146" spans="22:40">
      <c r="V146"/>
      <c r="AI146"/>
      <c r="AJ146"/>
      <c r="AK146"/>
      <c r="AL146"/>
      <c r="AM146"/>
      <c r="AN146"/>
    </row>
    <row r="147" spans="22:40">
      <c r="V147"/>
      <c r="AI147"/>
      <c r="AJ147"/>
      <c r="AK147"/>
      <c r="AL147"/>
      <c r="AM147"/>
      <c r="AN147"/>
    </row>
    <row r="148" spans="22:40">
      <c r="V148"/>
      <c r="AI148"/>
      <c r="AJ148"/>
      <c r="AK148"/>
      <c r="AL148"/>
      <c r="AM148"/>
      <c r="AN148"/>
    </row>
    <row r="149" spans="22:40">
      <c r="V149"/>
      <c r="AI149"/>
      <c r="AJ149"/>
      <c r="AK149"/>
      <c r="AL149"/>
      <c r="AM149"/>
      <c r="AN149"/>
    </row>
    <row r="150" spans="22:40" ht="12.75" customHeight="1">
      <c r="V150"/>
      <c r="AI150"/>
      <c r="AJ150"/>
      <c r="AK150"/>
      <c r="AL150"/>
      <c r="AM150"/>
      <c r="AN150"/>
    </row>
    <row r="151" spans="22:40">
      <c r="V151"/>
      <c r="AI151"/>
      <c r="AJ151"/>
      <c r="AK151"/>
      <c r="AL151"/>
      <c r="AM151"/>
      <c r="AN151"/>
    </row>
    <row r="152" spans="22:40">
      <c r="V152"/>
      <c r="AI152"/>
      <c r="AJ152"/>
      <c r="AK152"/>
      <c r="AL152"/>
      <c r="AM152"/>
      <c r="AN152"/>
    </row>
    <row r="153" spans="22:40">
      <c r="V153"/>
      <c r="AI153"/>
      <c r="AJ153"/>
      <c r="AK153"/>
      <c r="AL153"/>
      <c r="AM153"/>
      <c r="AN153"/>
    </row>
    <row r="154" spans="22:40" ht="12.75" customHeight="1">
      <c r="V154"/>
      <c r="AI154"/>
      <c r="AJ154"/>
      <c r="AK154"/>
      <c r="AL154"/>
      <c r="AM154"/>
      <c r="AN154"/>
    </row>
    <row r="155" spans="22:40">
      <c r="V155"/>
      <c r="AI155"/>
      <c r="AJ155"/>
      <c r="AK155"/>
      <c r="AL155"/>
      <c r="AM155"/>
      <c r="AN155"/>
    </row>
    <row r="156" spans="22:40">
      <c r="V156"/>
      <c r="AI156"/>
      <c r="AJ156"/>
      <c r="AK156"/>
      <c r="AL156"/>
      <c r="AM156"/>
      <c r="AN156"/>
    </row>
    <row r="157" spans="22:40" ht="12.9" customHeight="1">
      <c r="V157"/>
      <c r="AI157"/>
      <c r="AJ157"/>
      <c r="AK157"/>
      <c r="AL157"/>
      <c r="AM157"/>
      <c r="AN157"/>
    </row>
    <row r="158" spans="22:40">
      <c r="V158"/>
      <c r="AI158"/>
      <c r="AJ158"/>
      <c r="AK158"/>
      <c r="AL158"/>
      <c r="AM158"/>
      <c r="AN158"/>
    </row>
    <row r="159" spans="22:40">
      <c r="V159"/>
      <c r="AI159"/>
      <c r="AJ159"/>
      <c r="AK159"/>
      <c r="AL159"/>
      <c r="AM159"/>
      <c r="AN159"/>
    </row>
    <row r="160" spans="22:40">
      <c r="V160"/>
      <c r="AI160"/>
      <c r="AJ160"/>
      <c r="AK160"/>
      <c r="AL160"/>
      <c r="AM160"/>
      <c r="AN160"/>
    </row>
    <row r="161" spans="22:40">
      <c r="V161"/>
      <c r="AI161"/>
      <c r="AJ161"/>
      <c r="AK161"/>
      <c r="AL161"/>
      <c r="AM161"/>
      <c r="AN161"/>
    </row>
    <row r="162" spans="22:40" ht="12" customHeight="1">
      <c r="V162"/>
      <c r="AI162"/>
      <c r="AJ162"/>
      <c r="AK162"/>
      <c r="AL162"/>
      <c r="AM162"/>
      <c r="AN162"/>
    </row>
    <row r="163" spans="22:40">
      <c r="V163"/>
      <c r="AI163"/>
      <c r="AJ163"/>
      <c r="AK163"/>
      <c r="AL163"/>
      <c r="AM163"/>
      <c r="AN163"/>
    </row>
    <row r="164" spans="22:40">
      <c r="V164"/>
      <c r="AI164"/>
      <c r="AJ164"/>
      <c r="AK164"/>
      <c r="AL164"/>
      <c r="AM164"/>
      <c r="AN164"/>
    </row>
    <row r="165" spans="22:40">
      <c r="V165"/>
      <c r="AI165"/>
      <c r="AJ165"/>
      <c r="AK165"/>
      <c r="AL165"/>
      <c r="AM165"/>
      <c r="AN165"/>
    </row>
    <row r="166" spans="22:40">
      <c r="V166"/>
      <c r="AI166"/>
      <c r="AJ166"/>
      <c r="AK166"/>
      <c r="AL166"/>
      <c r="AM166"/>
      <c r="AN166"/>
    </row>
    <row r="167" spans="22:40">
      <c r="V167"/>
      <c r="AI167"/>
      <c r="AJ167"/>
      <c r="AK167"/>
      <c r="AL167"/>
      <c r="AM167"/>
      <c r="AN167"/>
    </row>
    <row r="168" spans="22:40">
      <c r="V168"/>
      <c r="AI168"/>
      <c r="AJ168"/>
      <c r="AK168"/>
      <c r="AL168"/>
      <c r="AM168"/>
      <c r="AN168"/>
    </row>
    <row r="169" spans="22:40">
      <c r="V169"/>
      <c r="AI169"/>
      <c r="AJ169"/>
      <c r="AK169"/>
      <c r="AL169"/>
      <c r="AM169"/>
      <c r="AN169"/>
    </row>
    <row r="170" spans="22:40">
      <c r="V170"/>
      <c r="AI170"/>
      <c r="AJ170"/>
      <c r="AK170"/>
      <c r="AL170"/>
      <c r="AM170"/>
      <c r="AN170"/>
    </row>
    <row r="171" spans="22:40">
      <c r="V171"/>
      <c r="AI171"/>
      <c r="AJ171"/>
      <c r="AK171"/>
      <c r="AL171"/>
      <c r="AM171"/>
      <c r="AN171"/>
    </row>
    <row r="172" spans="22:40">
      <c r="V172"/>
      <c r="AI172"/>
      <c r="AJ172"/>
      <c r="AK172"/>
      <c r="AL172"/>
      <c r="AM172"/>
      <c r="AN172"/>
    </row>
    <row r="173" spans="22:40" ht="12.75" customHeight="1">
      <c r="V173"/>
      <c r="AI173"/>
      <c r="AJ173"/>
      <c r="AK173"/>
      <c r="AL173"/>
      <c r="AM173"/>
      <c r="AN173"/>
    </row>
    <row r="174" spans="22:40">
      <c r="V174"/>
      <c r="AI174"/>
      <c r="AJ174"/>
      <c r="AK174"/>
      <c r="AL174"/>
      <c r="AM174"/>
      <c r="AN174"/>
    </row>
    <row r="175" spans="22:40">
      <c r="V175"/>
      <c r="AI175"/>
      <c r="AJ175"/>
      <c r="AK175"/>
      <c r="AL175"/>
      <c r="AM175"/>
      <c r="AN175"/>
    </row>
    <row r="176" spans="22:40">
      <c r="V176"/>
      <c r="AI176"/>
      <c r="AJ176"/>
      <c r="AK176"/>
      <c r="AL176"/>
      <c r="AM176"/>
      <c r="AN176"/>
    </row>
    <row r="177" spans="22:40">
      <c r="V177"/>
      <c r="AI177"/>
      <c r="AJ177"/>
      <c r="AK177"/>
      <c r="AL177"/>
      <c r="AM177"/>
      <c r="AN177"/>
    </row>
    <row r="178" spans="22:40">
      <c r="V178"/>
      <c r="AI178"/>
      <c r="AJ178"/>
      <c r="AK178"/>
      <c r="AL178"/>
      <c r="AM178"/>
      <c r="AN178"/>
    </row>
    <row r="179" spans="22:40">
      <c r="V179"/>
      <c r="AI179"/>
      <c r="AJ179"/>
      <c r="AK179"/>
      <c r="AL179"/>
      <c r="AM179"/>
      <c r="AN179"/>
    </row>
    <row r="180" spans="22:40">
      <c r="V180"/>
      <c r="AI180"/>
      <c r="AJ180"/>
      <c r="AK180"/>
      <c r="AL180"/>
      <c r="AM180"/>
      <c r="AN180"/>
    </row>
    <row r="191" spans="22:40" ht="12.75" customHeight="1"/>
    <row r="195" ht="12.9" customHeight="1"/>
    <row r="196" ht="12.75" customHeight="1"/>
    <row r="200" ht="12.75" customHeight="1"/>
    <row r="219" ht="12.75" customHeight="1"/>
    <row r="228" ht="12.75" customHeight="1"/>
    <row r="233" ht="21" customHeight="1"/>
    <row r="238" ht="6" customHeight="1"/>
    <row r="242" ht="12.75" customHeight="1"/>
    <row r="265" ht="12.75" customHeight="1"/>
    <row r="271" ht="12.9" customHeight="1"/>
    <row r="276" ht="12" customHeight="1"/>
    <row r="288" ht="12.75" customHeight="1"/>
    <row r="302" ht="12.75" customHeight="1"/>
    <row r="309" ht="12.9" customHeight="1"/>
    <row r="314" ht="5.0999999999999996" customHeight="1"/>
    <row r="339" ht="12.75" customHeight="1"/>
    <row r="347" ht="12.9" customHeight="1"/>
    <row r="375" ht="12.75" customHeight="1"/>
    <row r="383" ht="12.9" customHeight="1"/>
    <row r="411" ht="12.75" customHeight="1"/>
    <row r="419" ht="12.9" customHeight="1"/>
    <row r="447" ht="12.75" customHeight="1"/>
  </sheetData>
  <mergeCells count="2">
    <mergeCell ref="A34:J36"/>
    <mergeCell ref="A73:J75"/>
  </mergeCells>
  <printOptions horizontalCentered="1"/>
  <pageMargins left="0.70866141732283472" right="0.70866141732283472" top="0.74803149606299213" bottom="0.74803149606299213" header="0.31496062992125984" footer="0.31496062992125984"/>
  <pageSetup paperSize="9" scale="69" fitToHeight="0" orientation="landscape" r:id="rId1"/>
  <headerFooter>
    <oddFooter>&amp;RAustralian Prudential Regulation Authority          &amp;P</oddFooter>
  </headerFooter>
  <rowBreaks count="2" manualBreakCount="2">
    <brk id="39" max="10" man="1"/>
    <brk id="77" max="1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D103"/>
  <sheetViews>
    <sheetView zoomScaleNormal="100" zoomScaleSheetLayoutView="100" workbookViewId="0"/>
  </sheetViews>
  <sheetFormatPr defaultColWidth="11.44140625" defaultRowHeight="13.2"/>
  <sheetData>
    <row r="1" spans="1:30" ht="17.399999999999999">
      <c r="A1" s="198" t="s">
        <v>54</v>
      </c>
      <c r="B1" s="204"/>
      <c r="C1" s="204"/>
      <c r="D1" s="205"/>
      <c r="E1" s="205"/>
      <c r="F1" s="205"/>
      <c r="G1" s="205"/>
      <c r="H1" s="205"/>
      <c r="I1" s="205"/>
      <c r="J1" s="205"/>
      <c r="K1" s="206"/>
    </row>
    <row r="2" spans="1:30">
      <c r="A2" s="5" t="s">
        <v>51</v>
      </c>
      <c r="B2" s="10"/>
      <c r="D2" s="48" t="s">
        <v>57</v>
      </c>
      <c r="E2" s="14"/>
      <c r="F2" s="57"/>
      <c r="G2" s="57"/>
      <c r="H2" s="57"/>
      <c r="I2" s="57"/>
      <c r="J2" s="172"/>
    </row>
    <row r="3" spans="1:30">
      <c r="A3" s="151"/>
      <c r="B3" s="115"/>
      <c r="C3" s="115"/>
      <c r="D3" s="115"/>
      <c r="E3" s="115"/>
      <c r="F3" s="115"/>
      <c r="G3" s="115"/>
      <c r="H3" s="115"/>
      <c r="I3" s="115"/>
      <c r="J3" s="115"/>
      <c r="K3" s="113"/>
      <c r="M3" s="10" t="s">
        <v>28</v>
      </c>
      <c r="N3" s="10"/>
      <c r="O3" s="10"/>
      <c r="P3" s="10"/>
      <c r="Q3" s="10"/>
      <c r="R3" s="10"/>
      <c r="S3" s="10"/>
      <c r="T3" s="17"/>
      <c r="U3" s="17"/>
      <c r="V3" s="17"/>
    </row>
    <row r="4" spans="1:30">
      <c r="A4" s="151"/>
      <c r="B4" s="115"/>
      <c r="C4" s="115"/>
      <c r="D4" s="115"/>
      <c r="E4" s="115"/>
      <c r="F4" s="115"/>
      <c r="G4" s="115"/>
      <c r="H4" s="115"/>
      <c r="I4" s="115"/>
      <c r="J4" s="115"/>
      <c r="K4" s="113"/>
      <c r="M4" s="114"/>
      <c r="N4" s="149">
        <v>0</v>
      </c>
      <c r="O4" s="150"/>
      <c r="P4" s="149">
        <v>0</v>
      </c>
      <c r="Q4" s="150"/>
      <c r="R4" s="149">
        <v>0</v>
      </c>
      <c r="S4" s="150"/>
      <c r="T4" s="149">
        <v>0</v>
      </c>
      <c r="U4" s="150"/>
      <c r="V4" s="150"/>
      <c r="W4" s="150"/>
      <c r="X4" s="150"/>
      <c r="Y4" s="150"/>
      <c r="Z4" s="150"/>
      <c r="AA4" s="219"/>
      <c r="AB4" s="254"/>
      <c r="AC4" s="150"/>
      <c r="AD4" s="303"/>
    </row>
    <row r="5" spans="1:30" ht="26.4">
      <c r="A5" s="151"/>
      <c r="B5" s="115"/>
      <c r="C5" s="115"/>
      <c r="D5" s="115"/>
      <c r="E5" s="115"/>
      <c r="F5" s="115"/>
      <c r="G5" s="115"/>
      <c r="H5" s="115"/>
      <c r="I5" s="115"/>
      <c r="J5" s="115"/>
      <c r="K5" s="113"/>
      <c r="M5" s="114" t="s">
        <v>0</v>
      </c>
      <c r="N5" s="58">
        <v>2000</v>
      </c>
      <c r="O5" s="59">
        <v>2001</v>
      </c>
      <c r="P5" s="58">
        <v>2002</v>
      </c>
      <c r="Q5" s="59">
        <v>2003</v>
      </c>
      <c r="R5" s="58">
        <v>2004</v>
      </c>
      <c r="S5" s="58">
        <v>2005</v>
      </c>
      <c r="T5" s="58">
        <v>2006</v>
      </c>
      <c r="U5" s="59">
        <v>2007</v>
      </c>
      <c r="V5" s="59">
        <v>2008</v>
      </c>
      <c r="W5" s="59">
        <v>2009</v>
      </c>
      <c r="X5" s="59">
        <v>2010</v>
      </c>
      <c r="Y5" s="59">
        <v>2011</v>
      </c>
      <c r="Z5" s="59">
        <v>2012</v>
      </c>
      <c r="AA5" s="59">
        <v>2013</v>
      </c>
      <c r="AB5" s="59">
        <v>2014</v>
      </c>
      <c r="AC5" s="59">
        <v>2015</v>
      </c>
      <c r="AD5" s="59">
        <v>2016</v>
      </c>
    </row>
    <row r="6" spans="1:30">
      <c r="A6" s="151"/>
      <c r="B6" s="115"/>
      <c r="C6" s="115"/>
      <c r="D6" s="115"/>
      <c r="E6" s="115"/>
      <c r="F6" s="115"/>
      <c r="G6" s="115"/>
      <c r="H6" s="115"/>
      <c r="I6" s="115"/>
      <c r="J6" s="115"/>
      <c r="K6" s="113"/>
      <c r="M6" s="51" t="s">
        <v>6</v>
      </c>
      <c r="N6" s="118">
        <v>0.51439290600884258</v>
      </c>
      <c r="O6" s="118">
        <v>-2.8039846412804548E-2</v>
      </c>
      <c r="P6" s="118">
        <v>-1.7626032293849403E-2</v>
      </c>
      <c r="Q6" s="118">
        <v>-7.3337515683814525E-3</v>
      </c>
      <c r="R6" s="118">
        <v>-1.6221010210815123E-4</v>
      </c>
      <c r="S6" s="118">
        <v>1.5404031891044445E-2</v>
      </c>
      <c r="T6" s="134">
        <v>3.1168620973715866E-2</v>
      </c>
      <c r="U6" s="134">
        <f>Australia!Y33</f>
        <v>6.7188116261661213E-2</v>
      </c>
      <c r="V6" s="134">
        <f>Australia!$AB33</f>
        <v>4.6140472944561584E-2</v>
      </c>
      <c r="W6" s="134">
        <f>Australia!$AE33</f>
        <v>3.4911239403973005E-2</v>
      </c>
      <c r="X6" s="134">
        <f>Australia!$AH33</f>
        <v>2.5612355793345642E-2</v>
      </c>
      <c r="Y6" s="134">
        <f>Australia!$AK33</f>
        <v>3.3784357477389282E-2</v>
      </c>
      <c r="Z6" s="134">
        <f>Australia!$AN33</f>
        <v>2.6203355251594562E-2</v>
      </c>
      <c r="AA6" s="134">
        <f>Australia!$AQ33</f>
        <v>1.1925170754038872E-2</v>
      </c>
      <c r="AB6" s="134">
        <f>Australia!$AT33</f>
        <v>9.6665659567938267E-3</v>
      </c>
      <c r="AC6" s="134">
        <f>Australia!$AW33</f>
        <v>-1.4993184915946811E-3</v>
      </c>
      <c r="AD6" s="134">
        <f>Australia!$AZ33</f>
        <v>-1.81741726852368E-2</v>
      </c>
    </row>
    <row r="7" spans="1:30">
      <c r="A7" s="151"/>
      <c r="B7" s="115"/>
      <c r="C7" s="115"/>
      <c r="D7" s="115"/>
      <c r="E7" s="115"/>
      <c r="F7" s="115"/>
      <c r="G7" s="115"/>
      <c r="H7" s="115"/>
      <c r="I7" s="115"/>
      <c r="J7" s="115"/>
      <c r="K7" s="113"/>
      <c r="M7" s="51" t="s">
        <v>7</v>
      </c>
      <c r="N7" s="119">
        <v>0.60163622421907204</v>
      </c>
      <c r="O7" s="120">
        <v>-3.5388639510847364E-2</v>
      </c>
      <c r="P7" s="119">
        <v>-3.7134257557579042E-2</v>
      </c>
      <c r="Q7" s="120">
        <v>-2.9826020880375448E-2</v>
      </c>
      <c r="R7" s="119">
        <v>-2.1711613058891244E-2</v>
      </c>
      <c r="S7" s="119">
        <v>-1.0609153620240841E-2</v>
      </c>
      <c r="T7" s="135">
        <v>9.8581016299137403E-3</v>
      </c>
      <c r="U7" s="135">
        <f>Australia!Y34</f>
        <v>4.1010859389982945E-2</v>
      </c>
      <c r="V7" s="135">
        <f>Australia!$AB34</f>
        <v>2.8792187348948284E-2</v>
      </c>
      <c r="W7" s="135">
        <f>Australia!$AE34</f>
        <v>2.202920443101708E-2</v>
      </c>
      <c r="X7" s="135">
        <f>Australia!$AH34</f>
        <v>3.2145081351515836E-2</v>
      </c>
      <c r="Y7" s="135">
        <f>Australia!$AK34</f>
        <v>4.3588093025132002E-2</v>
      </c>
      <c r="Z7" s="135">
        <f>Australia!$AN34</f>
        <v>5.2008896576493102E-2</v>
      </c>
      <c r="AA7" s="135">
        <f>Australia!$AQ34</f>
        <v>3.9635275854783991E-2</v>
      </c>
      <c r="AB7" s="135">
        <f>Australia!$AT34</f>
        <v>3.6111242004076116E-2</v>
      </c>
      <c r="AC7" s="135">
        <f>Australia!$AW34</f>
        <v>1.7272131650793998E-2</v>
      </c>
      <c r="AD7" s="134">
        <f>Australia!$AZ34</f>
        <v>1.2741487512784033E-3</v>
      </c>
    </row>
    <row r="8" spans="1:30">
      <c r="A8" s="151"/>
      <c r="B8" s="115"/>
      <c r="C8" s="115"/>
      <c r="D8" s="115"/>
      <c r="E8" s="115"/>
      <c r="F8" s="115"/>
      <c r="G8" s="115"/>
      <c r="H8" s="115"/>
      <c r="I8" s="115"/>
      <c r="J8" s="115"/>
      <c r="K8" s="113"/>
      <c r="M8" s="51" t="s">
        <v>8</v>
      </c>
      <c r="N8" s="119">
        <v>0.58391204336163849</v>
      </c>
      <c r="O8" s="120">
        <v>-2.5793253083576717E-2</v>
      </c>
      <c r="P8" s="119">
        <v>-2.2613972978831054E-2</v>
      </c>
      <c r="Q8" s="120">
        <v>-2.7988648342889499E-2</v>
      </c>
      <c r="R8" s="119">
        <v>-1.9326434892729227E-2</v>
      </c>
      <c r="S8" s="119">
        <v>-1.8038339056712926E-2</v>
      </c>
      <c r="T8" s="135">
        <v>-5.6534032869741679E-3</v>
      </c>
      <c r="U8" s="135">
        <f>Australia!Y35</f>
        <v>1.9195839692811356E-2</v>
      </c>
      <c r="V8" s="135">
        <f>Australia!$AB35</f>
        <v>8.0348158412755222E-3</v>
      </c>
      <c r="W8" s="135">
        <f>Australia!$AE35</f>
        <v>6.2347806651217308E-3</v>
      </c>
      <c r="X8" s="135">
        <f>Australia!$AH35</f>
        <v>1.0448277186647648E-2</v>
      </c>
      <c r="Y8" s="135">
        <f>Australia!$AK35</f>
        <v>1.8840855185408678E-2</v>
      </c>
      <c r="Z8" s="135">
        <f>Australia!$AN35</f>
        <v>2.3990370108401216E-2</v>
      </c>
      <c r="AA8" s="135">
        <f>Australia!$AQ35</f>
        <v>2.0660580923381078E-2</v>
      </c>
      <c r="AB8" s="135">
        <f>Australia!$AT35</f>
        <v>1.9573359741588137E-2</v>
      </c>
      <c r="AC8" s="135">
        <f>Australia!$AW35</f>
        <v>1.709210432166719E-2</v>
      </c>
      <c r="AD8" s="134">
        <f>Australia!$AZ35</f>
        <v>1.929259968866015E-2</v>
      </c>
    </row>
    <row r="9" spans="1:30">
      <c r="A9" s="151"/>
      <c r="B9" s="115"/>
      <c r="C9" s="115"/>
      <c r="D9" s="115"/>
      <c r="E9" s="115"/>
      <c r="F9" s="115"/>
      <c r="G9" s="115"/>
      <c r="H9" s="115"/>
      <c r="I9" s="115"/>
      <c r="J9" s="115"/>
      <c r="K9" s="113"/>
      <c r="M9" s="51" t="s">
        <v>9</v>
      </c>
      <c r="N9" s="119">
        <v>0.52746451278757878</v>
      </c>
      <c r="O9" s="120">
        <v>3.5003794797910937E-2</v>
      </c>
      <c r="P9" s="119">
        <v>-7.904634806804034E-3</v>
      </c>
      <c r="Q9" s="120">
        <v>-1.274849863369798E-2</v>
      </c>
      <c r="R9" s="119">
        <v>-1.3914003464225222E-2</v>
      </c>
      <c r="S9" s="119">
        <v>-3.1415280083387787E-3</v>
      </c>
      <c r="T9" s="135">
        <v>1.4780892630370523E-3</v>
      </c>
      <c r="U9" s="135">
        <f>Australia!Y36</f>
        <v>2.2915240036414319E-2</v>
      </c>
      <c r="V9" s="135">
        <f>Australia!$AB36</f>
        <v>7.3843400954860527E-3</v>
      </c>
      <c r="W9" s="135">
        <f>Australia!$AE36</f>
        <v>5.2224628446786436E-3</v>
      </c>
      <c r="X9" s="135">
        <f>Australia!$AH36</f>
        <v>3.1140872784400919E-3</v>
      </c>
      <c r="Y9" s="135">
        <f>Australia!$AK36</f>
        <v>6.4445398961368028E-3</v>
      </c>
      <c r="Z9" s="135">
        <f>Australia!$AN36</f>
        <v>7.5665248681520136E-3</v>
      </c>
      <c r="AA9" s="135">
        <f>Australia!$AQ36</f>
        <v>6.503515537790161E-3</v>
      </c>
      <c r="AB9" s="135">
        <f>Australia!$AT36</f>
        <v>6.1697915701290906E-3</v>
      </c>
      <c r="AC9" s="135">
        <f>Australia!$AW36</f>
        <v>-1.9629515543551079E-4</v>
      </c>
      <c r="AD9" s="134">
        <f>Australia!$AZ36</f>
        <v>-7.1299336392112167E-3</v>
      </c>
    </row>
    <row r="10" spans="1:30">
      <c r="A10" s="151"/>
      <c r="B10" s="115"/>
      <c r="C10" s="115"/>
      <c r="D10" s="115"/>
      <c r="E10" s="115"/>
      <c r="F10" s="115"/>
      <c r="G10" s="115"/>
      <c r="H10" s="115"/>
      <c r="I10" s="115"/>
      <c r="J10" s="115"/>
      <c r="K10" s="113"/>
      <c r="M10" s="51" t="s">
        <v>24</v>
      </c>
      <c r="N10" s="119">
        <v>0.4035130204505073</v>
      </c>
      <c r="O10" s="120">
        <v>0.11373754593854368</v>
      </c>
      <c r="P10" s="119">
        <v>5.5019673184245388E-2</v>
      </c>
      <c r="Q10" s="120">
        <v>-2.6591316674515753E-3</v>
      </c>
      <c r="R10" s="119">
        <v>3.1264905084422479E-2</v>
      </c>
      <c r="S10" s="119">
        <v>3.6812894572531896E-2</v>
      </c>
      <c r="T10" s="135">
        <v>5.2028665169321142E-2</v>
      </c>
      <c r="U10" s="135">
        <f>Australia!Y37</f>
        <v>4.7047125569246617E-2</v>
      </c>
      <c r="V10" s="135">
        <f>Australia!$AB37</f>
        <v>3.9838661016022625E-2</v>
      </c>
      <c r="W10" s="135">
        <f>Australia!$AE37</f>
        <v>1.3204372767952721E-2</v>
      </c>
      <c r="X10" s="135">
        <f>Australia!$AH37</f>
        <v>2.4442509748752173E-2</v>
      </c>
      <c r="Y10" s="135">
        <f>Australia!$AK37</f>
        <v>2.2791867792533838E-2</v>
      </c>
      <c r="Z10" s="135">
        <f>Australia!$AN37</f>
        <v>3.0596672719602314E-2</v>
      </c>
      <c r="AA10" s="135">
        <f>Australia!$AQ37</f>
        <v>1.9369214641794974E-2</v>
      </c>
      <c r="AB10" s="135">
        <f>Australia!$AT37</f>
        <v>8.2007284104519407E-3</v>
      </c>
      <c r="AC10" s="135">
        <f>Australia!$AW37</f>
        <v>-1.5751985882784814E-2</v>
      </c>
      <c r="AD10" s="134">
        <f>Australia!$AZ37</f>
        <v>-2.1180424206701742E-2</v>
      </c>
    </row>
    <row r="11" spans="1:30">
      <c r="A11" s="151"/>
      <c r="B11" s="115"/>
      <c r="C11" s="115"/>
      <c r="D11" s="115"/>
      <c r="E11" s="115"/>
      <c r="F11" s="115"/>
      <c r="G11" s="115"/>
      <c r="H11" s="115"/>
      <c r="I11" s="115"/>
      <c r="J11" s="115"/>
      <c r="K11" s="113"/>
      <c r="M11" s="51" t="s">
        <v>11</v>
      </c>
      <c r="N11" s="119">
        <v>0.39217509298279407</v>
      </c>
      <c r="O11" s="120">
        <v>-2.5259527450094965E-2</v>
      </c>
      <c r="P11" s="119">
        <v>-3.3123455719797135E-2</v>
      </c>
      <c r="Q11" s="120">
        <v>-1.5831740818991191E-3</v>
      </c>
      <c r="R11" s="119">
        <v>-5.3239707785008861E-3</v>
      </c>
      <c r="S11" s="119">
        <v>3.343246354566376E-2</v>
      </c>
      <c r="T11" s="135">
        <v>7.3575143680122412E-2</v>
      </c>
      <c r="U11" s="135">
        <f>Australia!Y38</f>
        <v>0.13558809093290414</v>
      </c>
      <c r="V11" s="135">
        <f>Australia!$AB38</f>
        <v>6.9193869141464859E-2</v>
      </c>
      <c r="W11" s="135">
        <f>Australia!$AE38</f>
        <v>3.4677698067759444E-2</v>
      </c>
      <c r="X11" s="135">
        <f>Australia!$AH38</f>
        <v>3.7102641599575659E-2</v>
      </c>
      <c r="Y11" s="135">
        <f>Australia!$AK38</f>
        <v>3.2060728974115271E-2</v>
      </c>
      <c r="Z11" s="135">
        <f>Australia!$AN38</f>
        <v>2.7331323501042171E-2</v>
      </c>
      <c r="AA11" s="135">
        <f>Australia!$AQ38</f>
        <v>1.5013301177315252E-2</v>
      </c>
      <c r="AB11" s="135">
        <f>Australia!$AT38</f>
        <v>-1.5217470163600977E-3</v>
      </c>
      <c r="AC11" s="135">
        <f>Australia!$AW38</f>
        <v>-1.6128944361590625E-2</v>
      </c>
      <c r="AD11" s="134">
        <f>Australia!$AZ38</f>
        <v>-4.5079409625162992E-2</v>
      </c>
    </row>
    <row r="12" spans="1:30">
      <c r="A12" s="151"/>
      <c r="B12" s="115"/>
      <c r="C12" s="115"/>
      <c r="D12" s="115"/>
      <c r="E12" s="115"/>
      <c r="F12" s="115"/>
      <c r="G12" s="115"/>
      <c r="H12" s="115"/>
      <c r="I12" s="115"/>
      <c r="J12" s="115"/>
      <c r="K12" s="113"/>
      <c r="M12" s="51" t="s">
        <v>12</v>
      </c>
      <c r="N12" s="119">
        <v>0.7891113280238613</v>
      </c>
      <c r="O12" s="120">
        <v>-2.663249988815064E-2</v>
      </c>
      <c r="P12" s="119">
        <v>-2.5945826002884642E-2</v>
      </c>
      <c r="Q12" s="120">
        <v>-2.8905233012236353E-2</v>
      </c>
      <c r="R12" s="119">
        <v>-2.6164719602678299E-2</v>
      </c>
      <c r="S12" s="119">
        <v>-1.4424077869028773E-2</v>
      </c>
      <c r="T12" s="135">
        <v>-7.7863400361033452E-4</v>
      </c>
      <c r="U12" s="135">
        <f>Australia!Y39</f>
        <v>5.9699275970032328E-2</v>
      </c>
      <c r="V12" s="135">
        <f>Australia!$AB39</f>
        <v>3.2447351369532029E-2</v>
      </c>
      <c r="W12" s="135">
        <f>Australia!$AE39</f>
        <v>1.788084017751479E-2</v>
      </c>
      <c r="X12" s="135">
        <f>Australia!$AH39</f>
        <v>3.6432495866005166E-2</v>
      </c>
      <c r="Y12" s="135">
        <f>Australia!$AK39</f>
        <v>5.1070206775453375E-2</v>
      </c>
      <c r="Z12" s="135">
        <f>Australia!$AN39</f>
        <v>5.2599667606623601E-2</v>
      </c>
      <c r="AA12" s="135">
        <f>Australia!$AQ39</f>
        <v>4.2298267433412473E-2</v>
      </c>
      <c r="AB12" s="135">
        <f>Australia!$AT39</f>
        <v>3.867570845738233E-2</v>
      </c>
      <c r="AC12" s="135">
        <f>Australia!$AW39</f>
        <v>2.0806082458461717E-2</v>
      </c>
      <c r="AD12" s="134">
        <f>Australia!$AZ39</f>
        <v>-1.3781969539024552E-2</v>
      </c>
    </row>
    <row r="13" spans="1:30">
      <c r="A13" s="151"/>
      <c r="B13" s="115"/>
      <c r="C13" s="115"/>
      <c r="D13" s="115"/>
      <c r="E13" s="115"/>
      <c r="F13" s="115"/>
      <c r="G13" s="115"/>
      <c r="H13" s="115"/>
      <c r="I13" s="115"/>
      <c r="J13" s="115"/>
      <c r="K13" s="113"/>
      <c r="M13" s="51" t="s">
        <v>13</v>
      </c>
      <c r="N13" s="119">
        <v>0.68211806518960927</v>
      </c>
      <c r="O13" s="120">
        <v>-4.9482174299941284E-2</v>
      </c>
      <c r="P13" s="119">
        <v>-4.3699286760029543E-2</v>
      </c>
      <c r="Q13" s="120">
        <v>-3.3035030165071033E-2</v>
      </c>
      <c r="R13" s="119">
        <v>-1.0037988648025742E-2</v>
      </c>
      <c r="S13" s="119">
        <v>1.0542316138929086E-2</v>
      </c>
      <c r="T13" s="135">
        <v>3.3854719389716958E-2</v>
      </c>
      <c r="U13" s="135">
        <f>Australia!Y40</f>
        <v>5.7302715552765449E-2</v>
      </c>
      <c r="V13" s="135">
        <f>Australia!$AB40</f>
        <v>2.2788126423730182E-2</v>
      </c>
      <c r="W13" s="135">
        <f>Australia!$AE40</f>
        <v>1.1514381972081988E-2</v>
      </c>
      <c r="X13" s="135">
        <f>Australia!$AH40</f>
        <v>6.3131811115930692E-3</v>
      </c>
      <c r="Y13" s="135">
        <f>Australia!$AK40</f>
        <v>4.6139562039060333E-3</v>
      </c>
      <c r="Z13" s="135">
        <f>Australia!$AN40</f>
        <v>1.2486833130869623E-2</v>
      </c>
      <c r="AA13" s="135">
        <f>Australia!$AQ40</f>
        <v>1.6312240491612728E-2</v>
      </c>
      <c r="AB13" s="135">
        <f>Australia!$AT40</f>
        <v>1.7221814036307848E-2</v>
      </c>
      <c r="AC13" s="135">
        <f>Australia!$AW40</f>
        <v>1.9895254313530231E-2</v>
      </c>
      <c r="AD13" s="134">
        <f>Australia!$AZ40</f>
        <v>1.7715218226840079E-2</v>
      </c>
    </row>
    <row r="14" spans="1:30">
      <c r="A14" s="151"/>
      <c r="B14" s="115"/>
      <c r="C14" s="115"/>
      <c r="D14" s="115"/>
      <c r="E14" s="115"/>
      <c r="F14" s="115"/>
      <c r="G14" s="115"/>
      <c r="H14" s="115"/>
      <c r="I14" s="115"/>
      <c r="J14" s="115"/>
      <c r="K14" s="113"/>
      <c r="M14" s="51" t="s">
        <v>14</v>
      </c>
      <c r="N14" s="119">
        <v>0.63420765863648421</v>
      </c>
      <c r="O14" s="120">
        <v>-1.8240697231677538E-2</v>
      </c>
      <c r="P14" s="119">
        <v>-2.1754892970129225E-2</v>
      </c>
      <c r="Q14" s="120">
        <v>-1.9873213459368544E-2</v>
      </c>
      <c r="R14" s="119">
        <v>-2.2095717897761435E-2</v>
      </c>
      <c r="S14" s="119">
        <v>-2.1969676009185757E-2</v>
      </c>
      <c r="T14" s="135">
        <v>-1.5665246068129357E-2</v>
      </c>
      <c r="U14" s="135">
        <f>Australia!Y41</f>
        <v>1.3132558513818005E-2</v>
      </c>
      <c r="V14" s="135">
        <f>Australia!$AB41</f>
        <v>6.0861536104890313E-3</v>
      </c>
      <c r="W14" s="135">
        <f>Australia!$AE41</f>
        <v>1.6315304214939541E-2</v>
      </c>
      <c r="X14" s="135">
        <f>Australia!$AH41</f>
        <v>3.3265039734667656E-2</v>
      </c>
      <c r="Y14" s="135">
        <f>Australia!$AK41</f>
        <v>4.6256618444652009E-2</v>
      </c>
      <c r="Z14" s="135">
        <f>Australia!$AN41</f>
        <v>4.0435289166273147E-2</v>
      </c>
      <c r="AA14" s="135">
        <f>Australia!$AQ41</f>
        <v>1.7935344949849386E-2</v>
      </c>
      <c r="AB14" s="135">
        <f>Australia!$AT41</f>
        <v>1.0657862854373645E-2</v>
      </c>
      <c r="AC14" s="135">
        <f>Australia!$AW41</f>
        <v>-7.853061087488955E-3</v>
      </c>
      <c r="AD14" s="134">
        <f>Australia!$AZ41</f>
        <v>-2.4522561578259272E-2</v>
      </c>
    </row>
    <row r="15" spans="1:30">
      <c r="A15" s="151"/>
      <c r="B15" s="115"/>
      <c r="C15" s="115"/>
      <c r="D15" s="115"/>
      <c r="E15" s="115"/>
      <c r="F15" s="115"/>
      <c r="G15" s="115"/>
      <c r="H15" s="115"/>
      <c r="I15" s="115"/>
      <c r="J15" s="115"/>
      <c r="K15" s="113"/>
      <c r="M15" s="51" t="s">
        <v>15</v>
      </c>
      <c r="N15" s="119">
        <v>0.52391708738256537</v>
      </c>
      <c r="O15" s="120">
        <v>-9.9297178975860101E-3</v>
      </c>
      <c r="P15" s="119">
        <v>-1.6967494071473688E-2</v>
      </c>
      <c r="Q15" s="120">
        <v>-1.3423260664605419E-2</v>
      </c>
      <c r="R15" s="119">
        <v>-3.3607657954657366E-3</v>
      </c>
      <c r="S15" s="119">
        <v>2.1694995152099494E-4</v>
      </c>
      <c r="T15" s="135">
        <v>9.187578158681875E-3</v>
      </c>
      <c r="U15" s="135">
        <f>Australia!Y42</f>
        <v>2.3709767293761841E-2</v>
      </c>
      <c r="V15" s="135">
        <f>Australia!$AB42</f>
        <v>1.0922602192037223E-2</v>
      </c>
      <c r="W15" s="135">
        <f>Australia!$AE42</f>
        <v>-5.3971660391338716E-4</v>
      </c>
      <c r="X15" s="135">
        <f>Australia!$AH42</f>
        <v>-2.6461677385591909E-3</v>
      </c>
      <c r="Y15" s="135">
        <f>Australia!$AK42</f>
        <v>-3.4749953379503706E-3</v>
      </c>
      <c r="Z15" s="135">
        <f>Australia!$AN42</f>
        <v>1.5293223359784669E-3</v>
      </c>
      <c r="AA15" s="135">
        <f>Australia!$AQ42</f>
        <v>3.3207136763921952E-3</v>
      </c>
      <c r="AB15" s="135">
        <f>Australia!$AT42</f>
        <v>1.6763098578886915E-2</v>
      </c>
      <c r="AC15" s="135">
        <f>Australia!$AW42</f>
        <v>1.9750728526009009E-2</v>
      </c>
      <c r="AD15" s="134">
        <f>Australia!$AZ42</f>
        <v>2.2012800646102004E-2</v>
      </c>
    </row>
    <row r="16" spans="1:30">
      <c r="A16" s="151"/>
      <c r="B16" s="115"/>
      <c r="C16" s="115"/>
      <c r="D16" s="115"/>
      <c r="E16" s="115"/>
      <c r="F16" s="115"/>
      <c r="G16" s="115"/>
      <c r="H16" s="115"/>
      <c r="I16" s="115"/>
      <c r="J16" s="115"/>
      <c r="K16" s="113"/>
      <c r="M16" s="51" t="s">
        <v>16</v>
      </c>
      <c r="N16" s="119">
        <v>0.45791860744743196</v>
      </c>
      <c r="O16" s="120">
        <v>-9.5168069417936874E-3</v>
      </c>
      <c r="P16" s="119">
        <v>-1.4150446717664966E-2</v>
      </c>
      <c r="Q16" s="120">
        <v>-7.7889168812824705E-3</v>
      </c>
      <c r="R16" s="119">
        <v>-5.9191661766546666E-3</v>
      </c>
      <c r="S16" s="119">
        <v>-1.4388586588700569E-3</v>
      </c>
      <c r="T16" s="135">
        <v>7.9976467940958695E-3</v>
      </c>
      <c r="U16" s="135">
        <f>Australia!Y43</f>
        <v>1.952349125961339E-2</v>
      </c>
      <c r="V16" s="135">
        <f>Australia!$AB43</f>
        <v>1.1497952211677376E-2</v>
      </c>
      <c r="W16" s="135">
        <f>Australia!$AE43</f>
        <v>1.4028782607334866E-2</v>
      </c>
      <c r="X16" s="135">
        <f>Australia!$AH43</f>
        <v>1.728372834711478E-2</v>
      </c>
      <c r="Y16" s="135">
        <f>Australia!$AK43</f>
        <v>2.0219960811579618E-2</v>
      </c>
      <c r="Z16" s="135">
        <f>Australia!$AN43</f>
        <v>1.8073341635224782E-2</v>
      </c>
      <c r="AA16" s="135">
        <f>Australia!$AQ43</f>
        <v>1.1373718859196025E-2</v>
      </c>
      <c r="AB16" s="135">
        <f>Australia!$AT43</f>
        <v>1.167302064078779E-3</v>
      </c>
      <c r="AC16" s="135">
        <f>Australia!$AW43</f>
        <v>-1.35441482980867E-2</v>
      </c>
      <c r="AD16" s="134">
        <f>Australia!$AZ43</f>
        <v>-2.372184949517353E-2</v>
      </c>
    </row>
    <row r="17" spans="1:30">
      <c r="A17" s="151"/>
      <c r="B17" s="115"/>
      <c r="C17" s="115"/>
      <c r="D17" s="115"/>
      <c r="E17" s="115"/>
      <c r="F17" s="115"/>
      <c r="G17" s="115"/>
      <c r="H17" s="115"/>
      <c r="I17" s="115"/>
      <c r="J17" s="115"/>
      <c r="K17" s="113"/>
      <c r="M17" s="51" t="s">
        <v>17</v>
      </c>
      <c r="N17" s="119">
        <v>0.37743649557993053</v>
      </c>
      <c r="O17" s="120">
        <v>7.2182274941255953E-2</v>
      </c>
      <c r="P17" s="119">
        <v>6.3147096791190238E-2</v>
      </c>
      <c r="Q17" s="120">
        <v>4.0083385087636536E-2</v>
      </c>
      <c r="R17" s="119">
        <v>3.1203466555482784E-2</v>
      </c>
      <c r="S17" s="119">
        <v>3.3444762929322858E-2</v>
      </c>
      <c r="T17" s="135">
        <v>7.1498834668202171E-3</v>
      </c>
      <c r="U17" s="135">
        <f>Australia!Y44</f>
        <v>1.2778980927950156E-2</v>
      </c>
      <c r="V17" s="135">
        <f>Australia!$AB44</f>
        <v>1.10944597563849E-2</v>
      </c>
      <c r="W17" s="135">
        <f>Australia!$AE44</f>
        <v>9.4553199214744144E-3</v>
      </c>
      <c r="X17" s="135">
        <f>Australia!$AH44</f>
        <v>1.2523453794347494E-2</v>
      </c>
      <c r="Y17" s="135">
        <f>Australia!$AK44</f>
        <v>1.6730888783729858E-2</v>
      </c>
      <c r="Z17" s="135">
        <f>Australia!$AN44</f>
        <v>1.5700717698670763E-2</v>
      </c>
      <c r="AA17" s="135">
        <f>Australia!$AQ44</f>
        <v>1.4165462251533256E-2</v>
      </c>
      <c r="AB17" s="135">
        <f>Australia!$AT44</f>
        <v>1.5139587451937331E-2</v>
      </c>
      <c r="AC17" s="135">
        <f>Australia!$AW44</f>
        <v>8.9255880988834413E-3</v>
      </c>
      <c r="AD17" s="134">
        <f>Australia!$AZ44</f>
        <v>3.1227023052635694E-3</v>
      </c>
    </row>
    <row r="18" spans="1:30">
      <c r="A18" s="151"/>
      <c r="B18" s="115"/>
      <c r="C18" s="115"/>
      <c r="D18" s="115"/>
      <c r="E18" s="115"/>
      <c r="F18" s="115"/>
      <c r="G18" s="115"/>
      <c r="H18" s="115"/>
      <c r="I18" s="115"/>
      <c r="J18" s="115"/>
      <c r="K18" s="113"/>
      <c r="M18" s="51" t="s">
        <v>18</v>
      </c>
      <c r="N18" s="119">
        <v>0.26350485516361233</v>
      </c>
      <c r="O18" s="120">
        <v>4.1768271187429651E-2</v>
      </c>
      <c r="P18" s="119">
        <v>3.8513688543910352E-2</v>
      </c>
      <c r="Q18" s="120">
        <v>4.6896629213483143E-2</v>
      </c>
      <c r="R18" s="119">
        <v>5.7735114377647001E-2</v>
      </c>
      <c r="S18" s="119">
        <v>5.6657723950110261E-2</v>
      </c>
      <c r="T18" s="135">
        <v>8.2798621047274201E-2</v>
      </c>
      <c r="U18" s="135">
        <f>Australia!Y45</f>
        <v>8.8427217597823349E-2</v>
      </c>
      <c r="V18" s="135">
        <f>Australia!$AB45</f>
        <v>5.7426684831141994E-2</v>
      </c>
      <c r="W18" s="135">
        <f>Australia!$AE45</f>
        <v>4.2122572015065751E-2</v>
      </c>
      <c r="X18" s="135">
        <f>Australia!$AH45</f>
        <v>4.413471847388073E-2</v>
      </c>
      <c r="Y18" s="135">
        <f>Australia!$AK45</f>
        <v>1.2850000708145126E-2</v>
      </c>
      <c r="Z18" s="135">
        <f>Australia!$AN45</f>
        <v>1.1799038793639971E-2</v>
      </c>
      <c r="AA18" s="135">
        <f>Australia!$AQ45</f>
        <v>1.2359362669832397E-2</v>
      </c>
      <c r="AB18" s="135">
        <f>Australia!$AT45</f>
        <v>1.1433072500013575E-2</v>
      </c>
      <c r="AC18" s="135">
        <f>Australia!$AW45</f>
        <v>6.7944483661066535E-3</v>
      </c>
      <c r="AD18" s="134">
        <f>Australia!$AZ45</f>
        <v>5.4951316002911366E-3</v>
      </c>
    </row>
    <row r="19" spans="1:30">
      <c r="A19" s="151"/>
      <c r="B19" s="115"/>
      <c r="C19" s="115"/>
      <c r="D19" s="115"/>
      <c r="E19" s="115"/>
      <c r="F19" s="115"/>
      <c r="G19" s="115"/>
      <c r="H19" s="115"/>
      <c r="I19" s="115"/>
      <c r="J19" s="115"/>
      <c r="K19" s="113"/>
      <c r="M19" s="51" t="s">
        <v>19</v>
      </c>
      <c r="N19" s="119">
        <v>9.4273201192368594E-2</v>
      </c>
      <c r="O19" s="120">
        <v>4.583923159825809E-2</v>
      </c>
      <c r="P19" s="119">
        <v>4.1956460642397664E-2</v>
      </c>
      <c r="Q19" s="120">
        <v>4.7800785621940456E-2</v>
      </c>
      <c r="R19" s="119">
        <v>5.3357596200789947E-2</v>
      </c>
      <c r="S19" s="119">
        <v>5.7803695526379428E-2</v>
      </c>
      <c r="T19" s="135">
        <v>5.2361276342623997E-2</v>
      </c>
      <c r="U19" s="135">
        <f>Australia!Y46</f>
        <v>5.8920902158498434E-2</v>
      </c>
      <c r="V19" s="135">
        <f>Australia!$AB46</f>
        <v>6.164510871119333E-2</v>
      </c>
      <c r="W19" s="135">
        <f>Australia!$AE46</f>
        <v>6.6893670891758461E-2</v>
      </c>
      <c r="X19" s="135">
        <f>Australia!$AH46</f>
        <v>6.2013612025709319E-2</v>
      </c>
      <c r="Y19" s="135">
        <f>Australia!$AK46</f>
        <v>8.7941346022413214E-2</v>
      </c>
      <c r="Z19" s="135">
        <f>Australia!$AN46</f>
        <v>8.1683154795396007E-2</v>
      </c>
      <c r="AA19" s="135">
        <f>Australia!$AQ46</f>
        <v>5.5450624703303752E-2</v>
      </c>
      <c r="AB19" s="135">
        <f>Australia!$AT46</f>
        <v>4.0674213932776482E-2</v>
      </c>
      <c r="AC19" s="135">
        <f>Australia!$AW46</f>
        <v>4.0054622029045861E-2</v>
      </c>
      <c r="AD19" s="134">
        <f>Australia!$AZ46</f>
        <v>3.5822751794452046E-3</v>
      </c>
    </row>
    <row r="20" spans="1:30">
      <c r="A20" s="151"/>
      <c r="B20" s="115"/>
      <c r="C20" s="115"/>
      <c r="D20" s="115"/>
      <c r="E20" s="115"/>
      <c r="F20" s="115"/>
      <c r="G20" s="115"/>
      <c r="H20" s="115"/>
      <c r="I20" s="115"/>
      <c r="J20" s="115"/>
      <c r="K20" s="113"/>
      <c r="M20" s="51" t="s">
        <v>20</v>
      </c>
      <c r="N20" s="119">
        <v>8.6106794819900134E-2</v>
      </c>
      <c r="O20" s="120">
        <v>1.9266958053166139E-2</v>
      </c>
      <c r="P20" s="119">
        <v>-9.212736515735731E-4</v>
      </c>
      <c r="Q20" s="120">
        <v>-2.9033918579115525E-3</v>
      </c>
      <c r="R20" s="119">
        <v>1.0848855131943003E-2</v>
      </c>
      <c r="S20" s="119">
        <v>1.9094964102790213E-2</v>
      </c>
      <c r="T20" s="135">
        <v>4.1004027213435101E-2</v>
      </c>
      <c r="U20" s="135">
        <f>Australia!Y47</f>
        <v>5.6508367505264223E-2</v>
      </c>
      <c r="V20" s="135">
        <f>Australia!$AB47</f>
        <v>5.6819820882997085E-2</v>
      </c>
      <c r="W20" s="135">
        <f>Australia!$AE47</f>
        <v>5.8430137878623389E-2</v>
      </c>
      <c r="X20" s="135">
        <f>Australia!$AH47</f>
        <v>6.0195415301475208E-2</v>
      </c>
      <c r="Y20" s="135">
        <f>Australia!$AK47</f>
        <v>5.1705264787346383E-2</v>
      </c>
      <c r="Z20" s="135">
        <f>Australia!$AN47</f>
        <v>5.2248946689200437E-2</v>
      </c>
      <c r="AA20" s="135">
        <f>Australia!$AQ47</f>
        <v>6.0869847581841663E-2</v>
      </c>
      <c r="AB20" s="135">
        <f>Australia!$AT47</f>
        <v>6.4777556714502582E-2</v>
      </c>
      <c r="AC20" s="135">
        <f>Australia!$AW47</f>
        <v>5.2913691575248611E-2</v>
      </c>
      <c r="AD20" s="134">
        <f>Australia!$AZ47</f>
        <v>7.695797175715513E-2</v>
      </c>
    </row>
    <row r="21" spans="1:30">
      <c r="A21" s="151"/>
      <c r="B21" s="115"/>
      <c r="C21" s="115"/>
      <c r="D21" s="115"/>
      <c r="E21" s="115"/>
      <c r="F21" s="115"/>
      <c r="G21" s="115"/>
      <c r="H21" s="115"/>
      <c r="I21" s="115"/>
      <c r="J21" s="115"/>
      <c r="K21" s="113"/>
      <c r="M21" s="51" t="s">
        <v>21</v>
      </c>
      <c r="N21" s="119">
        <v>8.4044999826639266E-2</v>
      </c>
      <c r="O21" s="120">
        <v>7.0168481401330141E-2</v>
      </c>
      <c r="P21" s="119">
        <v>6.3910769491381858E-2</v>
      </c>
      <c r="Q21" s="120">
        <v>6.3320678485597748E-2</v>
      </c>
      <c r="R21" s="119">
        <v>5.3504162318732007E-2</v>
      </c>
      <c r="S21" s="119">
        <v>5.4206993963675343E-2</v>
      </c>
      <c r="T21" s="135">
        <v>2.4900881010866183E-2</v>
      </c>
      <c r="U21" s="135">
        <f>Australia!Y48</f>
        <v>1.8129421872880247E-2</v>
      </c>
      <c r="V21" s="135">
        <f>Australia!$AB48</f>
        <v>1.0716261341107369E-2</v>
      </c>
      <c r="W21" s="135">
        <f>Australia!$AE48</f>
        <v>1.7505942512434425E-2</v>
      </c>
      <c r="X21" s="135">
        <f>Australia!$AH48</f>
        <v>1.8681020977867835E-2</v>
      </c>
      <c r="Y21" s="135">
        <f>Australia!$AK48</f>
        <v>3.8719623826867888E-2</v>
      </c>
      <c r="Z21" s="135">
        <f>Australia!$AN48</f>
        <v>5.0530424747960101E-2</v>
      </c>
      <c r="AA21" s="135">
        <f>Australia!$AQ48</f>
        <v>5.280818313147484E-2</v>
      </c>
      <c r="AB21" s="135">
        <f>Australia!$AT48</f>
        <v>5.4410037910557874E-2</v>
      </c>
      <c r="AC21" s="135">
        <f>Australia!$AW48</f>
        <v>5.3151886168100626E-2</v>
      </c>
      <c r="AD21" s="134">
        <f>Australia!$AZ48</f>
        <v>4.5318178934297793E-2</v>
      </c>
    </row>
    <row r="22" spans="1:30">
      <c r="A22" s="151"/>
      <c r="B22" s="115"/>
      <c r="C22" s="115"/>
      <c r="D22" s="115"/>
      <c r="E22" s="115"/>
      <c r="F22" s="115"/>
      <c r="G22" s="115"/>
      <c r="H22" s="115"/>
      <c r="I22" s="115"/>
      <c r="J22" s="115"/>
      <c r="K22" s="113"/>
      <c r="M22" s="51" t="s">
        <v>29</v>
      </c>
      <c r="N22" s="119">
        <v>7.1493311994486053E-2</v>
      </c>
      <c r="O22" s="120">
        <v>4.8655376607701806E-2</v>
      </c>
      <c r="P22" s="119">
        <v>4.4248822069560934E-2</v>
      </c>
      <c r="Q22" s="120">
        <v>4.8203353052103992E-2</v>
      </c>
      <c r="R22" s="119">
        <v>6.8495288792501441E-2</v>
      </c>
      <c r="S22" s="119">
        <v>6.6764563424028811E-2</v>
      </c>
      <c r="T22" s="135">
        <v>8.0920772884189862E-2</v>
      </c>
      <c r="U22" s="135">
        <f>Australia!Y49</f>
        <v>8.8817916936145158E-2</v>
      </c>
      <c r="V22" s="135">
        <f>Australia!$AB49</f>
        <v>8.1076777994145921E-2</v>
      </c>
      <c r="W22" s="135">
        <f>Australia!$AE49</f>
        <v>6.2902878635112236E-2</v>
      </c>
      <c r="X22" s="135">
        <f>Australia!$AH49</f>
        <v>6.1764909644172361E-2</v>
      </c>
      <c r="Y22" s="135">
        <f>Australia!$AK49</f>
        <v>2.8649297068315649E-2</v>
      </c>
      <c r="Z22" s="135">
        <f>Australia!$AN49</f>
        <v>1.8434214057430065E-2</v>
      </c>
      <c r="AA22" s="135">
        <f>Australia!$AQ49</f>
        <v>1.7190247361335453E-2</v>
      </c>
      <c r="AB22" s="135">
        <f>Australia!$AT49</f>
        <v>1.8976878258780694E-2</v>
      </c>
      <c r="AC22" s="135">
        <f>Australia!$AW49</f>
        <v>1.334935749283539E-2</v>
      </c>
      <c r="AD22" s="134">
        <f>Australia!$AZ49</f>
        <v>3.3430948601456123E-2</v>
      </c>
    </row>
    <row r="23" spans="1:30">
      <c r="A23" s="151"/>
      <c r="B23" s="115"/>
      <c r="C23" s="115"/>
      <c r="D23" s="115"/>
      <c r="E23" s="115"/>
      <c r="F23" s="115"/>
      <c r="G23" s="115"/>
      <c r="H23" s="115"/>
      <c r="I23" s="115"/>
      <c r="J23" s="115"/>
      <c r="K23" s="113"/>
      <c r="M23" s="51" t="s">
        <v>30</v>
      </c>
      <c r="N23" s="119">
        <v>4.8518513261219809E-2</v>
      </c>
      <c r="O23" s="120">
        <v>3.4852546916890104E-2</v>
      </c>
      <c r="P23" s="119">
        <v>2.7311317810101432E-3</v>
      </c>
      <c r="Q23" s="120">
        <v>-2.1789544131611827E-4</v>
      </c>
      <c r="R23" s="119">
        <v>7.3166555100634412E-4</v>
      </c>
      <c r="S23" s="119">
        <v>6.3048347955945383E-2</v>
      </c>
      <c r="T23" s="135">
        <v>5.7479842545034243E-2</v>
      </c>
      <c r="U23" s="135">
        <f>Australia!Y50</f>
        <v>6.8234968518646744E-2</v>
      </c>
      <c r="V23" s="135">
        <f>Australia!$AB50</f>
        <v>6.1674180009327007E-2</v>
      </c>
      <c r="W23" s="135">
        <f>Australia!$AE50</f>
        <v>7.9224471369132576E-2</v>
      </c>
      <c r="X23" s="135">
        <f>Australia!$AH50</f>
        <v>7.9219898247597564E-2</v>
      </c>
      <c r="Y23" s="135">
        <f>Australia!$AK50</f>
        <v>8.6541584168787988E-2</v>
      </c>
      <c r="Z23" s="135">
        <f>Australia!$AN50</f>
        <v>9.0649646155922747E-2</v>
      </c>
      <c r="AA23" s="135">
        <f>Australia!$AQ50</f>
        <v>8.8251414427156893E-2</v>
      </c>
      <c r="AB23" s="135">
        <f>Australia!$AT50</f>
        <v>6.8398008172018576E-2</v>
      </c>
      <c r="AC23" s="135">
        <f>Australia!$AW50</f>
        <v>5.8864229070200613E-2</v>
      </c>
      <c r="AD23" s="134">
        <f>Australia!$AZ50</f>
        <v>3.0151150683947803E-2</v>
      </c>
    </row>
    <row r="24" spans="1:30">
      <c r="A24" s="151"/>
      <c r="B24" s="115"/>
      <c r="C24" s="115"/>
      <c r="D24" s="115"/>
      <c r="E24" s="115"/>
      <c r="F24" s="115"/>
      <c r="G24" s="115"/>
      <c r="H24" s="115"/>
      <c r="I24" s="115"/>
      <c r="J24" s="115"/>
      <c r="K24" s="113"/>
      <c r="M24" s="51" t="s">
        <v>22</v>
      </c>
      <c r="N24" s="119">
        <v>7.2511547569428014E-2</v>
      </c>
      <c r="O24" s="120">
        <v>7.0499108734402904E-2</v>
      </c>
      <c r="P24" s="119">
        <v>4.6623928065939513E-2</v>
      </c>
      <c r="Q24" s="120">
        <v>4.2279850449447043E-2</v>
      </c>
      <c r="R24" s="119">
        <v>5.3501240221331736E-2</v>
      </c>
      <c r="S24" s="119">
        <v>3.9374071793385701E-2</v>
      </c>
      <c r="T24" s="135">
        <v>4.2900954903464239E-2</v>
      </c>
      <c r="U24" s="135">
        <f>Australia!Y51</f>
        <v>2.6299081035923155E-2</v>
      </c>
      <c r="V24" s="135">
        <f>Australia!$AB51</f>
        <v>6.2190674654858391E-3</v>
      </c>
      <c r="W24" s="135">
        <f>Australia!$AE51</f>
        <v>5.8893958515353617E-3</v>
      </c>
      <c r="X24" s="135">
        <f>Australia!$AH51</f>
        <v>8.293389094418524E-2</v>
      </c>
      <c r="Y24" s="135">
        <f>Australia!$AK51</f>
        <v>6.6185426135519698E-2</v>
      </c>
      <c r="Z24" s="135">
        <f>Australia!$AN51</f>
        <v>6.2104705915131841E-2</v>
      </c>
      <c r="AA24" s="135">
        <f>Australia!$AQ51</f>
        <v>6.8966421825813251E-2</v>
      </c>
      <c r="AB24" s="135">
        <f>Australia!$AT51</f>
        <v>8.7265945176568716E-2</v>
      </c>
      <c r="AC24" s="135">
        <f>Australia!$AW51</f>
        <v>7.7801602527931335E-2</v>
      </c>
      <c r="AD24" s="134">
        <f>Australia!$AZ51</f>
        <v>8.3556709666610773E-2</v>
      </c>
    </row>
    <row r="25" spans="1:30">
      <c r="A25" s="151"/>
      <c r="B25" s="115"/>
      <c r="C25" s="115"/>
      <c r="D25" s="115"/>
      <c r="E25" s="115"/>
      <c r="F25" s="115"/>
      <c r="G25" s="115"/>
      <c r="H25" s="115"/>
      <c r="I25" s="115"/>
      <c r="J25" s="115"/>
      <c r="K25" s="113"/>
      <c r="M25" s="50" t="s">
        <v>23</v>
      </c>
      <c r="N25" s="121">
        <v>0.21491097512037638</v>
      </c>
      <c r="O25" s="122">
        <v>1.4797763893455995E-2</v>
      </c>
      <c r="P25" s="121">
        <v>1.7498379779649964E-2</v>
      </c>
      <c r="Q25" s="122">
        <v>2.2133757961783518E-2</v>
      </c>
      <c r="R25" s="121">
        <v>3.4117463779404833E-2</v>
      </c>
      <c r="S25" s="121">
        <v>7.1557698101837985E-2</v>
      </c>
      <c r="T25" s="136">
        <v>7.4230282581189355E-2</v>
      </c>
      <c r="U25" s="136">
        <f>Australia!Y52</f>
        <v>6.0201544300484189E-2</v>
      </c>
      <c r="V25" s="136">
        <f>Australia!$AB52</f>
        <v>4.962350327120113E-2</v>
      </c>
      <c r="W25" s="136">
        <f>Australia!$AE52</f>
        <v>6.844643067152778E-2</v>
      </c>
      <c r="X25" s="136">
        <f>Australia!$AH52</f>
        <v>4.7771051183269186E-2</v>
      </c>
      <c r="Y25" s="136">
        <f>Australia!$AK52</f>
        <v>2.773400567286477E-2</v>
      </c>
      <c r="Z25" s="136">
        <f>Australia!$AN52</f>
        <v>2.3305734437289116E-2</v>
      </c>
      <c r="AA25" s="136">
        <f>Australia!$AQ52</f>
        <v>3.4062531215662828E-2</v>
      </c>
      <c r="AB25" s="136">
        <f>Australia!$AT52</f>
        <v>8.7905718701699609E-3</v>
      </c>
      <c r="AC25" s="136">
        <f>Australia!$AW52</f>
        <v>6.0997797567748702E-2</v>
      </c>
      <c r="AD25" s="134">
        <f>Australia!$AZ52</f>
        <v>7.6895306859205759E-2</v>
      </c>
    </row>
    <row r="26" spans="1:30">
      <c r="A26" s="151"/>
      <c r="B26" s="115"/>
      <c r="C26" s="115"/>
      <c r="D26" s="115"/>
      <c r="E26" s="115"/>
      <c r="F26" s="115"/>
      <c r="G26" s="115"/>
      <c r="H26" s="115"/>
      <c r="I26" s="115"/>
      <c r="J26" s="115"/>
      <c r="K26" s="113"/>
    </row>
    <row r="27" spans="1:30">
      <c r="A27" s="151"/>
      <c r="B27" s="115"/>
      <c r="C27" s="115"/>
      <c r="D27" s="115"/>
      <c r="E27" s="115"/>
      <c r="F27" s="115"/>
      <c r="G27" s="115"/>
      <c r="H27" s="115"/>
      <c r="I27" s="115"/>
      <c r="J27" s="115"/>
      <c r="K27" s="113"/>
    </row>
    <row r="28" spans="1:30">
      <c r="A28" s="151"/>
      <c r="B28" s="115"/>
      <c r="C28" s="115"/>
      <c r="D28" s="115"/>
      <c r="E28" s="115"/>
      <c r="F28" s="115"/>
      <c r="G28" s="115"/>
      <c r="H28" s="115"/>
      <c r="I28" s="115"/>
      <c r="J28" s="115"/>
      <c r="K28" s="113"/>
    </row>
    <row r="29" spans="1:30">
      <c r="A29" s="151"/>
      <c r="B29" s="115"/>
      <c r="C29" s="115"/>
      <c r="D29" s="115"/>
      <c r="E29" s="115"/>
      <c r="F29" s="115"/>
      <c r="G29" s="115"/>
      <c r="H29" s="115"/>
      <c r="I29" s="115"/>
      <c r="J29" s="115"/>
      <c r="K29" s="113"/>
    </row>
    <row r="30" spans="1:30">
      <c r="A30" s="151"/>
      <c r="B30" s="115"/>
      <c r="C30" s="115"/>
      <c r="D30" s="115"/>
      <c r="E30" s="115"/>
      <c r="F30" s="115"/>
      <c r="G30" s="115"/>
      <c r="H30" s="115"/>
      <c r="I30" s="115"/>
      <c r="J30" s="115"/>
      <c r="K30" s="113"/>
    </row>
    <row r="31" spans="1:30">
      <c r="A31" s="151"/>
      <c r="B31" s="115"/>
      <c r="C31" s="115"/>
      <c r="D31" s="115"/>
      <c r="E31" s="115"/>
      <c r="F31" s="115"/>
      <c r="G31" s="115"/>
      <c r="H31" s="115"/>
      <c r="I31" s="115"/>
      <c r="J31" s="115"/>
      <c r="K31" s="113"/>
    </row>
    <row r="32" spans="1:30" ht="18.75" customHeight="1">
      <c r="A32" s="5"/>
      <c r="B32" s="4"/>
      <c r="C32" s="4"/>
      <c r="D32" s="4"/>
      <c r="E32" s="4"/>
      <c r="F32" s="4"/>
      <c r="G32" s="4"/>
      <c r="H32" s="4"/>
      <c r="I32" s="4"/>
      <c r="J32" s="4"/>
      <c r="K32" s="42"/>
    </row>
    <row r="33" spans="1:30">
      <c r="A33" s="6"/>
      <c r="B33" s="7"/>
      <c r="C33" s="8"/>
      <c r="D33" s="7"/>
      <c r="E33" s="7"/>
      <c r="F33" s="7"/>
      <c r="G33" s="7"/>
      <c r="H33" s="7"/>
      <c r="I33" s="7"/>
      <c r="J33" s="7"/>
      <c r="K33" s="46"/>
    </row>
    <row r="34" spans="1:30" ht="17.399999999999999">
      <c r="A34" s="198" t="s">
        <v>54</v>
      </c>
      <c r="B34" s="183"/>
      <c r="C34" s="183"/>
      <c r="D34" s="185"/>
      <c r="E34" s="185"/>
      <c r="F34" s="185"/>
      <c r="G34" s="185"/>
      <c r="H34" s="185"/>
      <c r="I34" s="185"/>
      <c r="J34" s="185"/>
      <c r="K34" s="202"/>
      <c r="M34" s="10" t="s">
        <v>41</v>
      </c>
      <c r="N34" s="10"/>
      <c r="O34" s="10"/>
      <c r="P34" s="10"/>
      <c r="Q34" s="10"/>
      <c r="R34" s="10"/>
      <c r="S34" s="10"/>
      <c r="T34" s="17"/>
      <c r="U34" s="17"/>
    </row>
    <row r="35" spans="1:30">
      <c r="A35" s="5" t="s">
        <v>52</v>
      </c>
      <c r="B35" s="10"/>
      <c r="D35" s="48" t="s">
        <v>57</v>
      </c>
      <c r="E35" s="14"/>
      <c r="F35" s="57"/>
      <c r="G35" s="57"/>
      <c r="H35" s="57"/>
      <c r="I35" s="57"/>
      <c r="J35" s="172"/>
      <c r="K35" s="42"/>
      <c r="M35" s="114"/>
      <c r="N35" s="149"/>
      <c r="O35" s="150"/>
      <c r="P35" s="149"/>
      <c r="Q35" s="150"/>
      <c r="R35" s="149"/>
      <c r="S35" s="150"/>
      <c r="T35" s="149"/>
      <c r="U35" s="150"/>
      <c r="V35" s="150"/>
      <c r="W35" s="150"/>
      <c r="X35" s="150"/>
      <c r="Y35" s="150"/>
      <c r="Z35" s="150"/>
      <c r="AA35" s="150"/>
      <c r="AB35" s="254"/>
      <c r="AC35" s="219"/>
      <c r="AD35" s="303"/>
    </row>
    <row r="36" spans="1:30" ht="26.4">
      <c r="A36" s="151"/>
      <c r="B36" s="115"/>
      <c r="C36" s="115"/>
      <c r="D36" s="115"/>
      <c r="E36" s="115"/>
      <c r="F36" s="115"/>
      <c r="G36" s="115"/>
      <c r="H36" s="115"/>
      <c r="I36" s="115"/>
      <c r="J36" s="115"/>
      <c r="K36" s="42"/>
      <c r="M36" s="114" t="s">
        <v>0</v>
      </c>
      <c r="N36" s="58">
        <v>2000</v>
      </c>
      <c r="O36" s="59">
        <v>2001</v>
      </c>
      <c r="P36" s="58">
        <v>2002</v>
      </c>
      <c r="Q36" s="59">
        <v>2003</v>
      </c>
      <c r="R36" s="58">
        <v>2004</v>
      </c>
      <c r="S36" s="58">
        <v>2005</v>
      </c>
      <c r="T36" s="58">
        <v>2006</v>
      </c>
      <c r="U36" s="59">
        <v>2007</v>
      </c>
      <c r="V36" s="59">
        <v>2008</v>
      </c>
      <c r="W36" s="59">
        <v>2009</v>
      </c>
      <c r="X36" s="59">
        <v>2010</v>
      </c>
      <c r="Y36" s="59">
        <v>2011</v>
      </c>
      <c r="Z36" s="59">
        <v>2012</v>
      </c>
      <c r="AA36" s="59">
        <v>2013</v>
      </c>
      <c r="AB36" s="59">
        <v>2014</v>
      </c>
      <c r="AC36" s="59">
        <v>2015</v>
      </c>
      <c r="AD36" s="59">
        <v>2016</v>
      </c>
    </row>
    <row r="37" spans="1:30">
      <c r="A37" s="151"/>
      <c r="B37" s="115"/>
      <c r="C37" s="115"/>
      <c r="D37" s="115"/>
      <c r="E37" s="115"/>
      <c r="F37" s="115"/>
      <c r="G37" s="115"/>
      <c r="H37" s="115"/>
      <c r="I37" s="115"/>
      <c r="J37" s="115"/>
      <c r="K37" s="113"/>
      <c r="M37" s="51" t="s">
        <v>6</v>
      </c>
      <c r="N37" s="118"/>
      <c r="O37" s="144">
        <f>Australia!G7-Australia!D7</f>
        <v>-14043</v>
      </c>
      <c r="P37" s="144">
        <f>Australia!J7-Australia!G7</f>
        <v>-8580</v>
      </c>
      <c r="Q37" s="144">
        <f>Australia!M7-Australia!J7</f>
        <v>-3507</v>
      </c>
      <c r="R37" s="144">
        <f>Australia!P7-Australia!M7</f>
        <v>-77</v>
      </c>
      <c r="S37" s="144">
        <f>Australia!S7-Australia!P7</f>
        <v>7311</v>
      </c>
      <c r="T37" s="144">
        <f>Australia!V7-Australia!S7</f>
        <v>15021</v>
      </c>
      <c r="U37" s="144">
        <f>Australia!Y7-Australia!V7</f>
        <v>33389</v>
      </c>
      <c r="V37" s="144">
        <f>Australia!$AB7-Australia!Y7</f>
        <v>24470</v>
      </c>
      <c r="W37" s="144">
        <f>Australia!$AE7-Australia!AB7</f>
        <v>19369</v>
      </c>
      <c r="X37" s="144">
        <f>Australia!AH7-Australia!AE7</f>
        <v>14706</v>
      </c>
      <c r="Y37" s="144">
        <f>Australia!AK7-Australia!AH7</f>
        <v>19895</v>
      </c>
      <c r="Z37" s="144">
        <f>Australia!AN7-Australia!AK7</f>
        <v>15952</v>
      </c>
      <c r="AA37" s="144">
        <f>Australia!AQ7-Australia!AN7</f>
        <v>7450</v>
      </c>
      <c r="AB37" s="144">
        <f>Australia!AT7-Australia!AQ7</f>
        <v>6111</v>
      </c>
      <c r="AC37" s="144">
        <f>Australia!AW7-Australia!AT7</f>
        <v>-957</v>
      </c>
      <c r="AD37" s="144">
        <f>Australia!AX7-Australia!AU7</f>
        <v>-5731</v>
      </c>
    </row>
    <row r="38" spans="1:30">
      <c r="A38" s="151"/>
      <c r="B38" s="115"/>
      <c r="C38" s="115"/>
      <c r="D38" s="115"/>
      <c r="E38" s="115"/>
      <c r="F38" s="115"/>
      <c r="G38" s="115"/>
      <c r="H38" s="115"/>
      <c r="I38" s="115"/>
      <c r="J38" s="115"/>
      <c r="K38" s="42"/>
      <c r="M38" s="51" t="s">
        <v>7</v>
      </c>
      <c r="N38" s="119"/>
      <c r="O38" s="145">
        <f>Australia!G8-Australia!D8</f>
        <v>-21160</v>
      </c>
      <c r="P38" s="145">
        <f>Australia!J8-Australia!G8</f>
        <v>-21418</v>
      </c>
      <c r="Q38" s="145">
        <f>Australia!M8-Australia!J8</f>
        <v>-16564</v>
      </c>
      <c r="R38" s="145">
        <f>Australia!P8-Australia!M8</f>
        <v>-11698</v>
      </c>
      <c r="S38" s="145">
        <f>Australia!S8-Australia!P8</f>
        <v>-5592</v>
      </c>
      <c r="T38" s="145">
        <f>Australia!V8-Australia!S8</f>
        <v>5141</v>
      </c>
      <c r="U38" s="145">
        <f>Australia!Y8-Australia!V8</f>
        <v>21598</v>
      </c>
      <c r="V38" s="145">
        <f>Australia!$AB8-Australia!Y8</f>
        <v>15785</v>
      </c>
      <c r="W38" s="145">
        <f>Australia!$AE8-Australia!AB8</f>
        <v>12425</v>
      </c>
      <c r="X38" s="145">
        <f>Australia!AH8-Australia!AE8</f>
        <v>18530</v>
      </c>
      <c r="Y38" s="145">
        <f>Australia!AK8-Australia!AH8</f>
        <v>25934</v>
      </c>
      <c r="Z38" s="145">
        <f>Australia!AN8-Australia!AK8</f>
        <v>32293</v>
      </c>
      <c r="AA38" s="145">
        <f>Australia!AQ8-Australia!AN8</f>
        <v>25890</v>
      </c>
      <c r="AB38" s="145">
        <f>Australia!AT8-Australia!AQ8</f>
        <v>24523</v>
      </c>
      <c r="AC38" s="145">
        <f>Australia!AW8-Australia!AT8</f>
        <v>12153</v>
      </c>
      <c r="AD38" s="145">
        <f>Australia!AX8-Australia!AU8</f>
        <v>298</v>
      </c>
    </row>
    <row r="39" spans="1:30">
      <c r="A39" s="151"/>
      <c r="B39" s="115"/>
      <c r="C39" s="115"/>
      <c r="D39" s="115"/>
      <c r="E39" s="115"/>
      <c r="F39" s="115"/>
      <c r="G39" s="115"/>
      <c r="H39" s="115"/>
      <c r="I39" s="115"/>
      <c r="J39" s="115"/>
      <c r="K39" s="113"/>
      <c r="M39" s="51" t="s">
        <v>8</v>
      </c>
      <c r="N39" s="119"/>
      <c r="O39" s="145">
        <f>Australia!G9-Australia!D9</f>
        <v>-16857</v>
      </c>
      <c r="P39" s="145">
        <f>Australia!J9-Australia!G9</f>
        <v>-14398</v>
      </c>
      <c r="Q39" s="145">
        <f>Australia!M9-Australia!J9</f>
        <v>-17417</v>
      </c>
      <c r="R39" s="145">
        <f>Australia!P9-Australia!M9</f>
        <v>-11690</v>
      </c>
      <c r="S39" s="145">
        <f>Australia!S9-Australia!P9</f>
        <v>-10700</v>
      </c>
      <c r="T39" s="145">
        <f>Australia!V9-Australia!S9</f>
        <v>-3293</v>
      </c>
      <c r="U39" s="145">
        <f>Australia!Y9-Australia!V9</f>
        <v>11118</v>
      </c>
      <c r="V39" s="145">
        <f>Australia!$AB9-Australia!Y9</f>
        <v>4743</v>
      </c>
      <c r="W39" s="145">
        <f>Australia!$AE9-Australia!AB9</f>
        <v>3710</v>
      </c>
      <c r="X39" s="145">
        <f>Australia!AH9-Australia!AE9</f>
        <v>6256</v>
      </c>
      <c r="Y39" s="145">
        <f>Australia!AK9-Australia!AH9</f>
        <v>11399</v>
      </c>
      <c r="Z39" s="145">
        <f>Australia!AN9-Australia!AK9</f>
        <v>14788</v>
      </c>
      <c r="AA39" s="145">
        <f>Australia!AQ9-Australia!AN9</f>
        <v>13041</v>
      </c>
      <c r="AB39" s="145">
        <f>Australia!AT9-Australia!AQ9</f>
        <v>12610</v>
      </c>
      <c r="AC39" s="145">
        <f>Australia!AW9-Australia!AT9</f>
        <v>11227</v>
      </c>
      <c r="AD39" s="145">
        <f>Australia!AX9-Australia!AU9</f>
        <v>7948</v>
      </c>
    </row>
    <row r="40" spans="1:30">
      <c r="A40" s="151"/>
      <c r="B40" s="115"/>
      <c r="C40" s="115"/>
      <c r="D40" s="115"/>
      <c r="E40" s="115"/>
      <c r="F40" s="115"/>
      <c r="G40" s="115"/>
      <c r="H40" s="115"/>
      <c r="I40" s="115"/>
      <c r="J40" s="115"/>
      <c r="K40" s="113"/>
      <c r="M40" s="51" t="s">
        <v>9</v>
      </c>
      <c r="N40" s="119"/>
      <c r="O40" s="145">
        <f>Australia!G10-Australia!D10</f>
        <v>21769</v>
      </c>
      <c r="P40" s="145">
        <f>Australia!J10-Australia!G10</f>
        <v>-5088</v>
      </c>
      <c r="Q40" s="145">
        <f>Australia!M10-Australia!J10</f>
        <v>-8141</v>
      </c>
      <c r="R40" s="145">
        <f>Australia!P10-Australia!M10</f>
        <v>-8772</v>
      </c>
      <c r="S40" s="145">
        <f>Australia!S10-Australia!P10</f>
        <v>-1953</v>
      </c>
      <c r="T40" s="145">
        <f>Australia!V10-Australia!S10</f>
        <v>916</v>
      </c>
      <c r="U40" s="145">
        <f>Australia!Y10-Australia!V10</f>
        <v>14222</v>
      </c>
      <c r="V40" s="145">
        <f>Australia!$AB10-Australia!Y10</f>
        <v>4688</v>
      </c>
      <c r="W40" s="145">
        <f>Australia!$AE10-Australia!AB10</f>
        <v>3340</v>
      </c>
      <c r="X40" s="145">
        <f>Australia!AH10-Australia!AE10</f>
        <v>2002</v>
      </c>
      <c r="Y40" s="145">
        <f>Australia!AK10-Australia!AH10</f>
        <v>4156</v>
      </c>
      <c r="Z40" s="145">
        <f>Australia!AN10-Australia!AK10</f>
        <v>4911</v>
      </c>
      <c r="AA40" s="145">
        <f>Australia!AQ10-Australia!AN10</f>
        <v>4253</v>
      </c>
      <c r="AB40" s="145">
        <f>Australia!AT10-Australia!AQ10</f>
        <v>4061</v>
      </c>
      <c r="AC40" s="145">
        <f>Australia!AW10-Australia!AT10</f>
        <v>-130</v>
      </c>
      <c r="AD40" s="145">
        <f>Australia!AX10-Australia!AU10</f>
        <v>-2962</v>
      </c>
    </row>
    <row r="41" spans="1:30">
      <c r="A41" s="151"/>
      <c r="B41" s="115"/>
      <c r="C41" s="115"/>
      <c r="D41" s="115"/>
      <c r="E41" s="115"/>
      <c r="F41" s="115"/>
      <c r="G41" s="115"/>
      <c r="H41" s="115"/>
      <c r="I41" s="115"/>
      <c r="J41" s="115"/>
      <c r="K41" s="113"/>
      <c r="M41" s="51" t="s">
        <v>24</v>
      </c>
      <c r="N41" s="119"/>
      <c r="O41" s="145">
        <f>Australia!G11-Australia!D11</f>
        <v>40697</v>
      </c>
      <c r="P41" s="145">
        <f>Australia!J11-Australia!G11</f>
        <v>21926</v>
      </c>
      <c r="Q41" s="145">
        <f>Australia!M11-Australia!J11</f>
        <v>-1118</v>
      </c>
      <c r="R41" s="145">
        <f>Australia!P11-Australia!M11</f>
        <v>13110</v>
      </c>
      <c r="S41" s="145">
        <f>Australia!S11-Australia!P11</f>
        <v>15919</v>
      </c>
      <c r="T41" s="145">
        <f>Australia!V11-Australia!S11</f>
        <v>23327</v>
      </c>
      <c r="U41" s="145">
        <f>Australia!Y11-Australia!V11</f>
        <v>22191</v>
      </c>
      <c r="V41" s="145">
        <f>Australia!$AB11-Australia!Y11</f>
        <v>19675</v>
      </c>
      <c r="W41" s="145">
        <f>Australia!$AE11-Australia!AB11</f>
        <v>6781</v>
      </c>
      <c r="X41" s="145">
        <f>Australia!AH11-Australia!AE11</f>
        <v>12718</v>
      </c>
      <c r="Y41" s="145">
        <f>Australia!AK11-Australia!AH11</f>
        <v>12149</v>
      </c>
      <c r="Z41" s="145">
        <f>Australia!AN11-Australia!AK11</f>
        <v>16681</v>
      </c>
      <c r="AA41" s="145">
        <f>Australia!AQ11-Australia!AN11</f>
        <v>10883</v>
      </c>
      <c r="AB41" s="145">
        <f>Australia!AT11-Australia!AQ11</f>
        <v>4697</v>
      </c>
      <c r="AC41" s="145">
        <f>Australia!AW11-Australia!AT11</f>
        <v>-9096</v>
      </c>
      <c r="AD41" s="145">
        <f>Australia!AX11-Australia!AU11</f>
        <v>-5785</v>
      </c>
    </row>
    <row r="42" spans="1:30">
      <c r="A42" s="151"/>
      <c r="B42" s="115"/>
      <c r="C42" s="115"/>
      <c r="D42" s="115"/>
      <c r="E42" s="115"/>
      <c r="F42" s="115"/>
      <c r="G42" s="115"/>
      <c r="H42" s="115"/>
      <c r="I42" s="115"/>
      <c r="J42" s="115"/>
      <c r="K42" s="113"/>
      <c r="M42" s="51" t="s">
        <v>11</v>
      </c>
      <c r="N42" s="119"/>
      <c r="O42" s="145">
        <f>Australia!G12-Australia!D12</f>
        <v>-9565</v>
      </c>
      <c r="P42" s="145">
        <f>Australia!J12-Australia!G12</f>
        <v>-12226</v>
      </c>
      <c r="Q42" s="145">
        <f>Australia!M12-Australia!J12</f>
        <v>-565</v>
      </c>
      <c r="R42" s="145">
        <f>Australia!P12-Australia!M12</f>
        <v>-1897</v>
      </c>
      <c r="S42" s="145">
        <f>Australia!S12-Australia!P12</f>
        <v>11849</v>
      </c>
      <c r="T42" s="145">
        <f>Australia!V12-Australia!S12</f>
        <v>26948</v>
      </c>
      <c r="U42" s="145">
        <f>Australia!Y12-Australia!V12</f>
        <v>53315</v>
      </c>
      <c r="V42" s="145">
        <f>Australia!$AB12-Australia!Y12</f>
        <v>30897</v>
      </c>
      <c r="W42" s="145">
        <f>Australia!$AE12-Australia!AB12</f>
        <v>16556</v>
      </c>
      <c r="X42" s="145">
        <f>Australia!AH12-Australia!AE12</f>
        <v>18328</v>
      </c>
      <c r="Y42" s="145">
        <f>Australia!AK12-Australia!AH12</f>
        <v>16425</v>
      </c>
      <c r="Z42" s="145">
        <f>Australia!AN12-Australia!AK12</f>
        <v>14451</v>
      </c>
      <c r="AA42" s="145">
        <f>Australia!AQ12-Australia!AN12</f>
        <v>8155</v>
      </c>
      <c r="AB42" s="145">
        <f>Australia!AT12-Australia!AQ12</f>
        <v>-839</v>
      </c>
      <c r="AC42" s="145">
        <f>Australia!AW12-Australia!AT12</f>
        <v>-8879</v>
      </c>
      <c r="AD42" s="145">
        <f>Australia!AX12-Australia!AU12</f>
        <v>-11697</v>
      </c>
    </row>
    <row r="43" spans="1:30">
      <c r="A43" s="151"/>
      <c r="B43" s="115"/>
      <c r="C43" s="115"/>
      <c r="D43" s="115"/>
      <c r="E43" s="115"/>
      <c r="F43" s="115"/>
      <c r="G43" s="115"/>
      <c r="H43" s="115"/>
      <c r="I43" s="115"/>
      <c r="J43" s="115"/>
      <c r="K43" s="113"/>
      <c r="M43" s="51" t="s">
        <v>12</v>
      </c>
      <c r="N43" s="119"/>
      <c r="O43" s="145">
        <f>Australia!G13-Australia!D13</f>
        <v>-17263</v>
      </c>
      <c r="P43" s="145">
        <f>Australia!J13-Australia!G13</f>
        <v>-16370</v>
      </c>
      <c r="Q43" s="145">
        <f>Australia!M13-Australia!J13</f>
        <v>-17764</v>
      </c>
      <c r="R43" s="145">
        <f>Australia!P13-Australia!M13</f>
        <v>-15615</v>
      </c>
      <c r="S43" s="145">
        <f>Australia!S13-Australia!P13</f>
        <v>-8383</v>
      </c>
      <c r="T43" s="145">
        <f>Australia!V13-Australia!S13</f>
        <v>-446</v>
      </c>
      <c r="U43" s="145">
        <f>Australia!Y13-Australia!V13</f>
        <v>34169</v>
      </c>
      <c r="V43" s="145">
        <f>Australia!$AB13-Australia!Y13</f>
        <v>19680</v>
      </c>
      <c r="W43" s="145">
        <f>Australia!$AE13-Australia!AB13</f>
        <v>11197</v>
      </c>
      <c r="X43" s="145">
        <f>Australia!AH13-Australia!AE13</f>
        <v>23222</v>
      </c>
      <c r="Y43" s="145">
        <f>Australia!AK13-Australia!AH13</f>
        <v>33738</v>
      </c>
      <c r="Z43" s="145">
        <f>Australia!AN13-Australia!AK13</f>
        <v>36523</v>
      </c>
      <c r="AA43" s="145">
        <f>Australia!AQ13-Australia!AN13</f>
        <v>30915</v>
      </c>
      <c r="AB43" s="145">
        <f>Australia!AT13-Australia!AQ13</f>
        <v>29463</v>
      </c>
      <c r="AC43" s="145">
        <f>Australia!AW13-Australia!AT13</f>
        <v>16463</v>
      </c>
      <c r="AD43" s="145">
        <f>Australia!AX13-Australia!AU13</f>
        <v>-6875</v>
      </c>
    </row>
    <row r="44" spans="1:30">
      <c r="A44" s="151"/>
      <c r="B44" s="115"/>
      <c r="C44" s="115"/>
      <c r="D44" s="115"/>
      <c r="E44" s="115"/>
      <c r="F44" s="115"/>
      <c r="G44" s="115"/>
      <c r="H44" s="115"/>
      <c r="I44" s="115"/>
      <c r="J44" s="115"/>
      <c r="K44" s="113"/>
      <c r="M44" s="51" t="s">
        <v>13</v>
      </c>
      <c r="N44" s="119"/>
      <c r="O44" s="145">
        <f>Australia!G14-Australia!D14</f>
        <v>-36589</v>
      </c>
      <c r="P44" s="145">
        <f>Australia!J14-Australia!G14</f>
        <v>-30714</v>
      </c>
      <c r="Q44" s="145">
        <f>Australia!M14-Australia!J14</f>
        <v>-22204</v>
      </c>
      <c r="R44" s="145">
        <f>Australia!P14-Australia!M14</f>
        <v>-6524</v>
      </c>
      <c r="S44" s="145">
        <f>Australia!S14-Australia!P14</f>
        <v>6783</v>
      </c>
      <c r="T44" s="145">
        <f>Australia!V14-Australia!S14</f>
        <v>22012</v>
      </c>
      <c r="U44" s="145">
        <f>Australia!Y14-Australia!V14</f>
        <v>38519</v>
      </c>
      <c r="V44" s="145">
        <f>Australia!$AB14-Australia!Y14</f>
        <v>16196</v>
      </c>
      <c r="W44" s="145">
        <f>Australia!$AE14-Australia!AB14</f>
        <v>8370</v>
      </c>
      <c r="X44" s="145">
        <f>Australia!AH14-Australia!AE14</f>
        <v>4642</v>
      </c>
      <c r="Y44" s="145">
        <f>Australia!AK14-Australia!AH14</f>
        <v>3414</v>
      </c>
      <c r="Z44" s="145">
        <f>Australia!AN14-Australia!AK14</f>
        <v>9282</v>
      </c>
      <c r="AA44" s="145">
        <f>Australia!AQ14-Australia!AN14</f>
        <v>12277</v>
      </c>
      <c r="AB44" s="145">
        <f>Australia!AT14-Australia!AQ14</f>
        <v>13173</v>
      </c>
      <c r="AC44" s="145">
        <f>Australia!AW14-Australia!AT14</f>
        <v>15480</v>
      </c>
      <c r="AD44" s="145">
        <f>Australia!AX14-Australia!AU14</f>
        <v>5875</v>
      </c>
    </row>
    <row r="45" spans="1:30" ht="12.75" customHeight="1">
      <c r="A45" s="151"/>
      <c r="B45" s="115"/>
      <c r="C45" s="115"/>
      <c r="D45" s="115"/>
      <c r="E45" s="115"/>
      <c r="F45" s="115"/>
      <c r="G45" s="115"/>
      <c r="H45" s="115"/>
      <c r="I45" s="115"/>
      <c r="J45" s="115"/>
      <c r="K45" s="113"/>
      <c r="M45" s="51" t="s">
        <v>14</v>
      </c>
      <c r="N45" s="119"/>
      <c r="O45" s="145">
        <f>Australia!G15-Australia!D15</f>
        <v>-14324</v>
      </c>
      <c r="P45" s="145">
        <f>Australia!J15-Australia!G15</f>
        <v>-16772</v>
      </c>
      <c r="Q45" s="145">
        <f>Australia!M15-Australia!J15</f>
        <v>-14988</v>
      </c>
      <c r="R45" s="145">
        <f>Australia!P15-Australia!M15</f>
        <v>-16333</v>
      </c>
      <c r="S45" s="145">
        <f>Australia!S15-Australia!P15</f>
        <v>-15881</v>
      </c>
      <c r="T45" s="145">
        <f>Australia!V15-Australia!S15</f>
        <v>-11075</v>
      </c>
      <c r="U45" s="145">
        <f>Australia!Y15-Australia!V15</f>
        <v>9139</v>
      </c>
      <c r="V45" s="145">
        <f>Australia!$AB15-Australia!Y15</f>
        <v>4291</v>
      </c>
      <c r="W45" s="145">
        <f>Australia!$AE15-Australia!AB15</f>
        <v>11573</v>
      </c>
      <c r="X45" s="145">
        <f>Australia!AH15-Australia!AE15</f>
        <v>23981</v>
      </c>
      <c r="Y45" s="145">
        <f>Australia!AK15-Australia!AH15</f>
        <v>34456</v>
      </c>
      <c r="Z45" s="145">
        <f>Australia!AN15-Australia!AK15</f>
        <v>31513</v>
      </c>
      <c r="AA45" s="145">
        <f>Australia!AQ15-Australia!AN15</f>
        <v>14543</v>
      </c>
      <c r="AB45" s="145">
        <f>Australia!AT15-Australia!AQ15</f>
        <v>8797</v>
      </c>
      <c r="AC45" s="145">
        <f>Australia!AW15-Australia!AT15</f>
        <v>-6551</v>
      </c>
      <c r="AD45" s="145">
        <f>Australia!AX15-Australia!AU15</f>
        <v>-9438</v>
      </c>
    </row>
    <row r="46" spans="1:30">
      <c r="A46" s="151"/>
      <c r="B46" s="115"/>
      <c r="C46" s="115"/>
      <c r="D46" s="115"/>
      <c r="E46" s="115"/>
      <c r="F46" s="115"/>
      <c r="G46" s="115"/>
      <c r="H46" s="115"/>
      <c r="I46" s="115"/>
      <c r="J46" s="115"/>
      <c r="K46" s="113"/>
      <c r="M46" s="51" t="s">
        <v>15</v>
      </c>
      <c r="N46" s="119"/>
      <c r="O46" s="145">
        <f>Australia!G16-Australia!D16</f>
        <v>-7748</v>
      </c>
      <c r="P46" s="145">
        <f>Australia!J16-Australia!G16</f>
        <v>-13108</v>
      </c>
      <c r="Q46" s="145">
        <f>Australia!M16-Australia!J16</f>
        <v>-10194</v>
      </c>
      <c r="R46" s="145">
        <f>Australia!P16-Australia!M16</f>
        <v>-2518</v>
      </c>
      <c r="S46" s="145">
        <f>Australia!S16-Australia!P16</f>
        <v>162</v>
      </c>
      <c r="T46" s="145">
        <f>Australia!V16-Australia!S16</f>
        <v>6862</v>
      </c>
      <c r="U46" s="145">
        <f>Australia!Y16-Australia!V16</f>
        <v>17871</v>
      </c>
      <c r="V46" s="145">
        <f>Australia!$AB16-Australia!Y16</f>
        <v>8428</v>
      </c>
      <c r="W46" s="164">
        <f>Australia!$AE16-Australia!AB16</f>
        <v>-421</v>
      </c>
      <c r="X46" s="164">
        <f>Australia!AH16-Australia!AE16</f>
        <v>-2063</v>
      </c>
      <c r="Y46" s="164">
        <f>Australia!AK16-Australia!AH16</f>
        <v>-2702</v>
      </c>
      <c r="Z46" s="164">
        <f>Australia!AN16-Australia!AK16</f>
        <v>1185</v>
      </c>
      <c r="AA46" s="164">
        <f>Australia!AQ16-Australia!AN16</f>
        <v>2577</v>
      </c>
      <c r="AB46" s="164">
        <f>Australia!AT16-Australia!AQ16</f>
        <v>13052</v>
      </c>
      <c r="AC46" s="164">
        <f>Australia!AW16-Australia!AT16</f>
        <v>15636</v>
      </c>
      <c r="AD46" s="164">
        <f>Australia!AX16-Australia!AU16</f>
        <v>7722</v>
      </c>
    </row>
    <row r="47" spans="1:30">
      <c r="A47" s="151"/>
      <c r="B47" s="115"/>
      <c r="C47" s="115"/>
      <c r="D47" s="115"/>
      <c r="E47" s="115"/>
      <c r="F47" s="115"/>
      <c r="G47" s="115"/>
      <c r="H47" s="115"/>
      <c r="I47" s="115"/>
      <c r="J47" s="115"/>
      <c r="K47" s="113"/>
      <c r="M47" s="51" t="s">
        <v>16</v>
      </c>
      <c r="N47" s="119"/>
      <c r="O47" s="145">
        <f>Australia!G17-Australia!D17</f>
        <v>-7300</v>
      </c>
      <c r="P47" s="145">
        <f>Australia!J17-Australia!G17</f>
        <v>-10751</v>
      </c>
      <c r="Q47" s="145">
        <f>Australia!M17-Australia!J17</f>
        <v>-5834</v>
      </c>
      <c r="R47" s="145">
        <f>Australia!P17-Australia!M17</f>
        <v>-4399</v>
      </c>
      <c r="S47" s="145">
        <f>Australia!S17-Australia!P17</f>
        <v>-1063</v>
      </c>
      <c r="T47" s="145">
        <f>Australia!V17-Australia!S17</f>
        <v>5900</v>
      </c>
      <c r="U47" s="145">
        <f>Australia!Y17-Australia!V17</f>
        <v>14518</v>
      </c>
      <c r="V47" s="145">
        <f>Australia!$AB17-Australia!Y17</f>
        <v>8717</v>
      </c>
      <c r="W47" s="145">
        <f>Australia!$AE17-Australia!AB17</f>
        <v>10758</v>
      </c>
      <c r="X47" s="145">
        <f>Australia!AH17-Australia!AE17</f>
        <v>13440</v>
      </c>
      <c r="Y47" s="145">
        <f>Australia!AK17-Australia!AH17</f>
        <v>15995</v>
      </c>
      <c r="Z47" s="145">
        <f>Australia!AN17-Australia!AK17</f>
        <v>14586</v>
      </c>
      <c r="AA47" s="145">
        <f>Australia!AQ17-Australia!AN17</f>
        <v>9345</v>
      </c>
      <c r="AB47" s="145">
        <f>Australia!AT17-Australia!AQ17</f>
        <v>970</v>
      </c>
      <c r="AC47" s="145">
        <f>Australia!AW17-Australia!AT17</f>
        <v>-11268</v>
      </c>
      <c r="AD47" s="145">
        <f>Australia!AX17-Australia!AU17</f>
        <v>-9318</v>
      </c>
    </row>
    <row r="48" spans="1:30">
      <c r="A48" s="151"/>
      <c r="B48" s="115"/>
      <c r="C48" s="115"/>
      <c r="D48" s="115"/>
      <c r="E48" s="115"/>
      <c r="F48" s="115"/>
      <c r="G48" s="115"/>
      <c r="H48" s="115"/>
      <c r="I48" s="115"/>
      <c r="J48" s="115"/>
      <c r="K48" s="113"/>
      <c r="M48" s="51" t="s">
        <v>17</v>
      </c>
      <c r="N48" s="119"/>
      <c r="O48" s="145">
        <f>Australia!G18-Australia!D18</f>
        <v>40887</v>
      </c>
      <c r="P48" s="145">
        <f>Australia!J18-Australia!G18</f>
        <v>38351</v>
      </c>
      <c r="Q48" s="145">
        <f>Australia!M18-Australia!J18</f>
        <v>25881</v>
      </c>
      <c r="R48" s="145">
        <f>Australia!P18-Australia!M18</f>
        <v>20955</v>
      </c>
      <c r="S48" s="145">
        <f>Australia!S18-Australia!P18</f>
        <v>23161</v>
      </c>
      <c r="T48" s="145">
        <f>Australia!V18-Australia!S18</f>
        <v>5117</v>
      </c>
      <c r="U48" s="145">
        <f>Australia!Y18-Australia!V18</f>
        <v>9211</v>
      </c>
      <c r="V48" s="145">
        <f>Australia!$AB18-Australia!Y18</f>
        <v>8099</v>
      </c>
      <c r="W48" s="145">
        <f>Australia!$AE18-Australia!AB18</f>
        <v>6979</v>
      </c>
      <c r="X48" s="145">
        <f>Australia!AH18-Australia!AE18</f>
        <v>9331</v>
      </c>
      <c r="Y48" s="145">
        <f>Australia!AK18-Australia!AH18</f>
        <v>12622</v>
      </c>
      <c r="Z48" s="145">
        <f>Australia!AN18-Australia!AK18</f>
        <v>12043</v>
      </c>
      <c r="AA48" s="145">
        <f>Australia!AQ18-Australia!AN18</f>
        <v>11036</v>
      </c>
      <c r="AB48" s="145">
        <f>Australia!AT18-Australia!AQ18</f>
        <v>11962</v>
      </c>
      <c r="AC48" s="145">
        <f>Australia!AW18-Australia!AT18</f>
        <v>7159</v>
      </c>
      <c r="AD48" s="145">
        <f>Australia!AX18-Australia!AU18</f>
        <v>502</v>
      </c>
    </row>
    <row r="49" spans="1:30">
      <c r="A49" s="151"/>
      <c r="B49" s="115"/>
      <c r="C49" s="115"/>
      <c r="D49" s="115"/>
      <c r="E49" s="115"/>
      <c r="F49" s="115"/>
      <c r="G49" s="115"/>
      <c r="H49" s="115"/>
      <c r="I49" s="115"/>
      <c r="J49" s="115"/>
      <c r="K49" s="113"/>
      <c r="M49" s="51" t="s">
        <v>18</v>
      </c>
      <c r="N49" s="119"/>
      <c r="O49" s="145">
        <f>Australia!G19-Australia!D19</f>
        <v>17180</v>
      </c>
      <c r="P49" s="145">
        <f>Australia!J19-Australia!G19</f>
        <v>16503</v>
      </c>
      <c r="Q49" s="145">
        <f>Australia!M19-Australia!J19</f>
        <v>20869</v>
      </c>
      <c r="R49" s="145">
        <f>Australia!P19-Australia!M19</f>
        <v>26897</v>
      </c>
      <c r="S49" s="145">
        <f>Australia!S19-Australia!P19</f>
        <v>27919</v>
      </c>
      <c r="T49" s="145">
        <f>Australia!V19-Australia!S19</f>
        <v>43112</v>
      </c>
      <c r="U49" s="145">
        <f>Australia!Y19-Australia!V19</f>
        <v>49855</v>
      </c>
      <c r="V49" s="145">
        <f>Australia!$AB19-Australia!Y19</f>
        <v>35240</v>
      </c>
      <c r="W49" s="145">
        <f>Australia!$AE19-Australia!AB19</f>
        <v>27333</v>
      </c>
      <c r="X49" s="145">
        <f>Australia!AH19-Australia!AE19</f>
        <v>29845</v>
      </c>
      <c r="Y49" s="145">
        <f>Australia!AK19-Australia!AH19</f>
        <v>9073</v>
      </c>
      <c r="Z49" s="145">
        <f>Australia!AN19-Australia!AK19</f>
        <v>8438</v>
      </c>
      <c r="AA49" s="145">
        <f>Australia!AQ19-Australia!AN19</f>
        <v>8943</v>
      </c>
      <c r="AB49" s="145">
        <f>Australia!AT19-Australia!AQ19</f>
        <v>8375</v>
      </c>
      <c r="AC49" s="145">
        <f>Australia!AW19-Australia!AT19</f>
        <v>5034</v>
      </c>
      <c r="AD49" s="145">
        <f>Australia!AX19-Australia!AU19</f>
        <v>1333</v>
      </c>
    </row>
    <row r="50" spans="1:30">
      <c r="A50" s="151"/>
      <c r="B50" s="115"/>
      <c r="C50" s="115"/>
      <c r="D50" s="115"/>
      <c r="E50" s="115"/>
      <c r="F50" s="115"/>
      <c r="G50" s="115"/>
      <c r="H50" s="115"/>
      <c r="I50" s="115"/>
      <c r="J50" s="115"/>
      <c r="K50" s="113"/>
      <c r="M50" s="51" t="s">
        <v>19</v>
      </c>
      <c r="N50" s="119"/>
      <c r="O50" s="145">
        <f>Australia!G20-Australia!D20</f>
        <v>13568</v>
      </c>
      <c r="P50" s="145">
        <f>Australia!J20-Australia!G20</f>
        <v>12988</v>
      </c>
      <c r="Q50" s="145">
        <f>Australia!M20-Australia!J20</f>
        <v>15418</v>
      </c>
      <c r="R50" s="145">
        <f>Australia!P20-Australia!M20</f>
        <v>18033</v>
      </c>
      <c r="S50" s="145">
        <f>Australia!S20-Australia!P20</f>
        <v>20578</v>
      </c>
      <c r="T50" s="145">
        <f>Australia!V20-Australia!S20</f>
        <v>19718</v>
      </c>
      <c r="U50" s="145">
        <f>Australia!Y20-Australia!V20</f>
        <v>23350</v>
      </c>
      <c r="V50" s="145">
        <f>Australia!$AB20-Australia!Y20</f>
        <v>25869</v>
      </c>
      <c r="W50" s="145">
        <f>Australia!$AE20-Australia!AB20</f>
        <v>29802</v>
      </c>
      <c r="X50" s="145">
        <f>Australia!AH20-Australia!AE20</f>
        <v>29476</v>
      </c>
      <c r="Y50" s="145">
        <f>Australia!AK20-Australia!AH20</f>
        <v>44392</v>
      </c>
      <c r="Z50" s="145">
        <f>Australia!AN20-Australia!AK20</f>
        <v>44859</v>
      </c>
      <c r="AA50" s="145">
        <f>Australia!AQ20-Australia!AN20</f>
        <v>32940</v>
      </c>
      <c r="AB50" s="145">
        <f>Australia!AT20-Australia!AQ20</f>
        <v>25502</v>
      </c>
      <c r="AC50" s="145">
        <f>Australia!AW20-Australia!AT20</f>
        <v>26135</v>
      </c>
      <c r="AD50" s="145">
        <f>Australia!AX20-Australia!AU20</f>
        <v>-322</v>
      </c>
    </row>
    <row r="51" spans="1:30">
      <c r="A51" s="151"/>
      <c r="B51" s="115"/>
      <c r="C51" s="115"/>
      <c r="D51" s="115"/>
      <c r="E51" s="115"/>
      <c r="F51" s="115"/>
      <c r="G51" s="115"/>
      <c r="H51" s="115"/>
      <c r="I51" s="115"/>
      <c r="J51" s="115"/>
      <c r="K51" s="113"/>
      <c r="M51" s="51" t="s">
        <v>20</v>
      </c>
      <c r="N51" s="119"/>
      <c r="O51" s="145">
        <f>Australia!G21-Australia!D21</f>
        <v>5109</v>
      </c>
      <c r="P51" s="145">
        <f>Australia!J21-Australia!G21</f>
        <v>-249</v>
      </c>
      <c r="Q51" s="145">
        <f>Australia!M21-Australia!J21</f>
        <v>-784</v>
      </c>
      <c r="R51" s="145">
        <f>Australia!P21-Australia!M21</f>
        <v>2921</v>
      </c>
      <c r="S51" s="145">
        <f>Australia!S21-Australia!P21</f>
        <v>5197</v>
      </c>
      <c r="T51" s="145">
        <f>Australia!V21-Australia!S21</f>
        <v>11373</v>
      </c>
      <c r="U51" s="145">
        <f>Australia!Y21-Australia!V21</f>
        <v>16316</v>
      </c>
      <c r="V51" s="145">
        <f>Australia!$AB21-Australia!Y21</f>
        <v>17333</v>
      </c>
      <c r="W51" s="145">
        <f>Australia!$AE21-Australia!AB21</f>
        <v>18837</v>
      </c>
      <c r="X51" s="145">
        <f>Australia!AH21-Australia!AE21</f>
        <v>20540</v>
      </c>
      <c r="Y51" s="145">
        <f>Australia!AK21-Australia!AH21</f>
        <v>18705</v>
      </c>
      <c r="Z51" s="145">
        <f>Australia!AN21-Australia!AK21</f>
        <v>19879</v>
      </c>
      <c r="AA51" s="145">
        <f>Australia!AQ21-Australia!AN21</f>
        <v>24369</v>
      </c>
      <c r="AB51" s="145">
        <f>Australia!AT21-Australia!AQ21</f>
        <v>27512</v>
      </c>
      <c r="AC51" s="145">
        <f>Australia!AW21-Australia!AT21</f>
        <v>23929</v>
      </c>
      <c r="AD51" s="145">
        <f>Australia!AX21-Australia!AU21</f>
        <v>16214</v>
      </c>
    </row>
    <row r="52" spans="1:30">
      <c r="A52" s="151"/>
      <c r="B52" s="115"/>
      <c r="C52" s="115"/>
      <c r="D52" s="115"/>
      <c r="E52" s="115"/>
      <c r="F52" s="115"/>
      <c r="G52" s="115"/>
      <c r="H52" s="115"/>
      <c r="I52" s="115"/>
      <c r="J52" s="115"/>
      <c r="K52" s="113"/>
      <c r="M52" s="51" t="s">
        <v>21</v>
      </c>
      <c r="N52" s="119"/>
      <c r="O52" s="145">
        <f>Australia!G22-Australia!D22</f>
        <v>12386</v>
      </c>
      <c r="P52" s="145">
        <f>Australia!J22-Australia!G22</f>
        <v>12073</v>
      </c>
      <c r="Q52" s="145">
        <f>Australia!M22-Australia!J22</f>
        <v>12726</v>
      </c>
      <c r="R52" s="145">
        <f>Australia!P22-Australia!M22</f>
        <v>11434</v>
      </c>
      <c r="S52" s="145">
        <f>Australia!S22-Australia!P22</f>
        <v>12204</v>
      </c>
      <c r="T52" s="145">
        <f>Australia!V22-Australia!S22</f>
        <v>5910</v>
      </c>
      <c r="U52" s="145">
        <f>Australia!Y22-Australia!V22</f>
        <v>4410</v>
      </c>
      <c r="V52" s="145">
        <f>Australia!$AB22-Australia!Y22</f>
        <v>2654</v>
      </c>
      <c r="W52" s="145">
        <f>Australia!$AE22-Australia!AB22</f>
        <v>4382</v>
      </c>
      <c r="X52" s="145">
        <f>Australia!AH22-Australia!AE22</f>
        <v>4758</v>
      </c>
      <c r="Y52" s="145">
        <f>Australia!AK22-Australia!AH22</f>
        <v>10046</v>
      </c>
      <c r="Z52" s="145">
        <f>Australia!AN22-Australia!AK22</f>
        <v>13618</v>
      </c>
      <c r="AA52" s="145">
        <f>Australia!AQ22-Australia!AN22</f>
        <v>14951</v>
      </c>
      <c r="AB52" s="145">
        <f>Australia!AT22-Australia!AQ22</f>
        <v>16218</v>
      </c>
      <c r="AC52" s="145">
        <f>Australia!AW22-Australia!AT22</f>
        <v>16705</v>
      </c>
      <c r="AD52" s="145">
        <f>Australia!AX22-Australia!AU22</f>
        <v>7285</v>
      </c>
    </row>
    <row r="53" spans="1:30">
      <c r="A53" s="151"/>
      <c r="B53" s="115"/>
      <c r="C53" s="115"/>
      <c r="D53" s="115"/>
      <c r="E53" s="115"/>
      <c r="F53" s="115"/>
      <c r="G53" s="115"/>
      <c r="H53" s="115"/>
      <c r="I53" s="115"/>
      <c r="J53" s="115"/>
      <c r="K53" s="113"/>
      <c r="M53" s="51" t="s">
        <v>29</v>
      </c>
      <c r="N53" s="119"/>
      <c r="O53" s="145">
        <f>Australia!G23-Australia!D23</f>
        <v>5160</v>
      </c>
      <c r="P53" s="145">
        <f>Australia!J23-Australia!G23</f>
        <v>4921</v>
      </c>
      <c r="Q53" s="145">
        <f>Australia!M23-Australia!J23</f>
        <v>5598</v>
      </c>
      <c r="R53" s="145">
        <f>Australia!P23-Australia!M23</f>
        <v>8338</v>
      </c>
      <c r="S53" s="145">
        <f>Australia!S23-Australia!P23</f>
        <v>8684</v>
      </c>
      <c r="T53" s="145">
        <f>Australia!V23-Australia!S23</f>
        <v>11228</v>
      </c>
      <c r="U53" s="145">
        <f>Australia!Y23-Australia!V23</f>
        <v>13321</v>
      </c>
      <c r="V53" s="145">
        <f>Australia!$AB23-Australia!Y23</f>
        <v>13240</v>
      </c>
      <c r="W53" s="145">
        <f>Australia!$AE23-Australia!AB23</f>
        <v>11105</v>
      </c>
      <c r="X53" s="145">
        <f>Australia!AH23-Australia!AE23</f>
        <v>11590</v>
      </c>
      <c r="Y53" s="145">
        <f>Australia!AK23-Australia!AH23</f>
        <v>5708</v>
      </c>
      <c r="Z53" s="145">
        <f>Australia!AN23-Australia!AK23</f>
        <v>3778</v>
      </c>
      <c r="AA53" s="145">
        <f>Australia!AQ23-Australia!AN23</f>
        <v>3588</v>
      </c>
      <c r="AB53" s="145">
        <f>Australia!AT23-Australia!AQ23</f>
        <v>4029</v>
      </c>
      <c r="AC53" s="145">
        <f>Australia!AW23-Australia!AT23</f>
        <v>2888</v>
      </c>
      <c r="AD53" s="145">
        <f>Australia!AX23-Australia!AU23</f>
        <v>3850</v>
      </c>
    </row>
    <row r="54" spans="1:30">
      <c r="A54" s="151"/>
      <c r="B54" s="115"/>
      <c r="C54" s="115"/>
      <c r="D54" s="115"/>
      <c r="E54" s="115"/>
      <c r="F54" s="115"/>
      <c r="G54" s="115"/>
      <c r="H54" s="115"/>
      <c r="I54" s="115"/>
      <c r="J54" s="115"/>
      <c r="K54" s="113"/>
      <c r="M54" s="51" t="s">
        <v>30</v>
      </c>
      <c r="N54" s="119"/>
      <c r="O54" s="145">
        <f>Australia!G24-Australia!D24</f>
        <v>2158</v>
      </c>
      <c r="P54" s="145">
        <f>Australia!J24-Australia!G24</f>
        <v>175</v>
      </c>
      <c r="Q54" s="145">
        <f>Australia!M24-Australia!J24</f>
        <v>-14</v>
      </c>
      <c r="R54" s="145">
        <f>Australia!P24-Australia!M24</f>
        <v>47</v>
      </c>
      <c r="S54" s="145">
        <f>Australia!S24-Australia!P24</f>
        <v>4053</v>
      </c>
      <c r="T54" s="145">
        <f>Australia!V24-Australia!S24</f>
        <v>3928</v>
      </c>
      <c r="U54" s="145">
        <f>Australia!Y24-Australia!V24</f>
        <v>4931</v>
      </c>
      <c r="V54" s="145">
        <f>Australia!$AB24-Australia!Y24</f>
        <v>4761</v>
      </c>
      <c r="W54" s="145">
        <f>Australia!$AE24-Australia!AB24</f>
        <v>6493</v>
      </c>
      <c r="X54" s="145">
        <f>Australia!AH24-Australia!AE24</f>
        <v>7007</v>
      </c>
      <c r="Y54" s="145">
        <f>Australia!AK24-Australia!AH24</f>
        <v>8261</v>
      </c>
      <c r="Z54" s="145">
        <f>Australia!AN24-Australia!AK24</f>
        <v>9402</v>
      </c>
      <c r="AA54" s="145">
        <f>Australia!AQ24-Australia!AN24</f>
        <v>9983</v>
      </c>
      <c r="AB54" s="145">
        <f>Australia!AT24-Australia!AQ24</f>
        <v>8420</v>
      </c>
      <c r="AC54" s="145">
        <f>Australia!AW24-Australia!AT24</f>
        <v>7742</v>
      </c>
      <c r="AD54" s="145">
        <f>Australia!AX24-Australia!AU24</f>
        <v>1981</v>
      </c>
    </row>
    <row r="55" spans="1:30">
      <c r="A55" s="151"/>
      <c r="B55" s="115"/>
      <c r="C55" s="115"/>
      <c r="D55" s="115"/>
      <c r="E55" s="115"/>
      <c r="F55" s="115"/>
      <c r="G55" s="115"/>
      <c r="H55" s="115"/>
      <c r="I55" s="115"/>
      <c r="J55" s="115"/>
      <c r="K55" s="113"/>
      <c r="M55" s="51" t="s">
        <v>22</v>
      </c>
      <c r="N55" s="119"/>
      <c r="O55" s="145">
        <f>Australia!G25-Australia!D25</f>
        <v>1582</v>
      </c>
      <c r="P55" s="145">
        <f>Australia!J25-Australia!G25</f>
        <v>1120</v>
      </c>
      <c r="Q55" s="145">
        <f>Australia!M25-Australia!J25</f>
        <v>1063</v>
      </c>
      <c r="R55" s="145">
        <f>Australia!P25-Australia!M25</f>
        <v>1402</v>
      </c>
      <c r="S55" s="145">
        <f>Australia!S25-Australia!P25</f>
        <v>1087</v>
      </c>
      <c r="T55" s="145">
        <f>Australia!V25-Australia!S25</f>
        <v>1231</v>
      </c>
      <c r="U55" s="145">
        <f>Australia!Y25-Australia!V25</f>
        <v>787</v>
      </c>
      <c r="V55" s="145">
        <f>Australia!$AB25-Australia!Y25</f>
        <v>191</v>
      </c>
      <c r="W55" s="145">
        <f>Australia!$AE25-Australia!AB25</f>
        <v>182</v>
      </c>
      <c r="X55" s="145">
        <f>Australia!AH25-Australia!AE25</f>
        <v>2578</v>
      </c>
      <c r="Y55" s="145">
        <f>Australia!AK25-Australia!AH25</f>
        <v>2228</v>
      </c>
      <c r="Z55" s="145">
        <f>Australia!AN25-Australia!AK25</f>
        <v>2229</v>
      </c>
      <c r="AA55" s="145">
        <f>Australia!AQ25-Australia!AN25</f>
        <v>2629</v>
      </c>
      <c r="AB55" s="145">
        <f>Australia!AT25-Australia!AQ25</f>
        <v>3556</v>
      </c>
      <c r="AC55" s="145">
        <f>Australia!AW25-Australia!AT25</f>
        <v>3447</v>
      </c>
      <c r="AD55" s="145">
        <f>Australia!AX25-Australia!AU25</f>
        <v>2916</v>
      </c>
    </row>
    <row r="56" spans="1:30">
      <c r="A56" s="151"/>
      <c r="B56" s="115"/>
      <c r="C56" s="115"/>
      <c r="D56" s="115"/>
      <c r="E56" s="115"/>
      <c r="F56" s="115"/>
      <c r="G56" s="115"/>
      <c r="H56" s="115"/>
      <c r="I56" s="115"/>
      <c r="J56" s="115"/>
      <c r="K56" s="113"/>
      <c r="M56" s="50" t="s">
        <v>23</v>
      </c>
      <c r="N56" s="121"/>
      <c r="O56" s="146">
        <f>Australia!G26-Australia!D26</f>
        <v>90</v>
      </c>
      <c r="P56" s="146">
        <f>Australia!J26-Australia!G26</f>
        <v>108</v>
      </c>
      <c r="Q56" s="146">
        <f>Australia!M26-Australia!J26</f>
        <v>139</v>
      </c>
      <c r="R56" s="146">
        <f>Australia!P26-Australia!M26</f>
        <v>219</v>
      </c>
      <c r="S56" s="146">
        <f>Australia!S26-Australia!P26</f>
        <v>475</v>
      </c>
      <c r="T56" s="146">
        <f>Australia!V26-Australia!S26</f>
        <v>528</v>
      </c>
      <c r="U56" s="146">
        <f>Australia!Y26-Australia!V26</f>
        <v>460</v>
      </c>
      <c r="V56" s="146">
        <f>Australia!$AB26-Australia!Y26</f>
        <v>402</v>
      </c>
      <c r="W56" s="146">
        <f>Australia!$AE26-Australia!AB26</f>
        <v>582</v>
      </c>
      <c r="X56" s="146">
        <f>Australia!AH26-Australia!AE26</f>
        <v>434</v>
      </c>
      <c r="Y56" s="146">
        <f>Australia!AK26-Australia!AH26</f>
        <v>264</v>
      </c>
      <c r="Z56" s="146">
        <f>Australia!AN26-Australia!AK26</f>
        <v>228</v>
      </c>
      <c r="AA56" s="146">
        <f>Australia!AQ26-Australia!AN26</f>
        <v>341</v>
      </c>
      <c r="AB56" s="146">
        <f>Australia!AT26-Australia!AQ26</f>
        <v>91</v>
      </c>
      <c r="AC56" s="146">
        <f>Australia!AW26-Australia!AT26</f>
        <v>637</v>
      </c>
      <c r="AD56" s="146">
        <f>Australia!AX26-Australia!AU26</f>
        <v>250</v>
      </c>
    </row>
    <row r="57" spans="1:30">
      <c r="A57" s="151"/>
      <c r="B57" s="115"/>
      <c r="C57" s="115"/>
      <c r="D57" s="115"/>
      <c r="E57" s="115"/>
      <c r="F57" s="115"/>
      <c r="G57" s="115"/>
      <c r="H57" s="115"/>
      <c r="I57" s="115"/>
      <c r="J57" s="115"/>
      <c r="K57" s="113"/>
      <c r="O57">
        <f>SUM(O36:O56)</f>
        <v>17738</v>
      </c>
      <c r="P57">
        <f t="shared" ref="P57:Z57" si="0">SUM(P36:P56)</f>
        <v>-39507</v>
      </c>
      <c r="Q57">
        <f t="shared" si="0"/>
        <v>-35397</v>
      </c>
      <c r="R57">
        <f t="shared" si="0"/>
        <v>25837</v>
      </c>
      <c r="S57">
        <f t="shared" si="0"/>
        <v>103815</v>
      </c>
      <c r="T57">
        <f t="shared" si="0"/>
        <v>195464</v>
      </c>
      <c r="U57">
        <f t="shared" si="0"/>
        <v>394697</v>
      </c>
      <c r="V57">
        <f t="shared" si="0"/>
        <v>267367</v>
      </c>
      <c r="W57">
        <f t="shared" si="0"/>
        <v>211362</v>
      </c>
      <c r="X57">
        <f t="shared" si="0"/>
        <v>253331</v>
      </c>
      <c r="Y57">
        <f t="shared" si="0"/>
        <v>288169</v>
      </c>
      <c r="Z57">
        <f t="shared" si="0"/>
        <v>308651</v>
      </c>
      <c r="AA57">
        <f>SUM(AA36:AA56)</f>
        <v>250122</v>
      </c>
      <c r="AB57">
        <f>SUM(AB36:AB56)</f>
        <v>224297</v>
      </c>
      <c r="AC57">
        <f>SUM(AC36:AC56)</f>
        <v>129769</v>
      </c>
      <c r="AD57">
        <f>SUM(AD36:AD56)</f>
        <v>6062</v>
      </c>
    </row>
    <row r="58" spans="1:30">
      <c r="A58" s="151"/>
      <c r="B58" s="115"/>
      <c r="C58" s="115"/>
      <c r="D58" s="115"/>
      <c r="E58" s="115"/>
      <c r="F58" s="115"/>
      <c r="G58" s="115"/>
      <c r="H58" s="115"/>
      <c r="I58" s="115"/>
      <c r="J58" s="115"/>
      <c r="K58" s="113"/>
      <c r="M58" s="216" t="s">
        <v>127</v>
      </c>
      <c r="O58" s="217">
        <f>MAX(O37:O56)</f>
        <v>40887</v>
      </c>
      <c r="P58" s="217">
        <f t="shared" ref="P58:AA58" si="1">MAX(P37:P56)</f>
        <v>38351</v>
      </c>
      <c r="Q58" s="217">
        <f t="shared" si="1"/>
        <v>25881</v>
      </c>
      <c r="R58" s="217">
        <f t="shared" si="1"/>
        <v>26897</v>
      </c>
      <c r="S58" s="217">
        <f t="shared" si="1"/>
        <v>27919</v>
      </c>
      <c r="T58" s="217">
        <f t="shared" si="1"/>
        <v>43112</v>
      </c>
      <c r="U58" s="217">
        <f t="shared" si="1"/>
        <v>53315</v>
      </c>
      <c r="V58" s="217">
        <f t="shared" si="1"/>
        <v>35240</v>
      </c>
      <c r="W58" s="217">
        <f t="shared" si="1"/>
        <v>29802</v>
      </c>
      <c r="X58" s="217">
        <f t="shared" si="1"/>
        <v>29845</v>
      </c>
      <c r="Y58" s="217">
        <f t="shared" si="1"/>
        <v>44392</v>
      </c>
      <c r="Z58" s="217">
        <f t="shared" si="1"/>
        <v>44859</v>
      </c>
      <c r="AA58" s="217">
        <f t="shared" si="1"/>
        <v>32940</v>
      </c>
      <c r="AB58" s="217">
        <f t="shared" ref="AB58" si="2">MAX(AB37:AB56)</f>
        <v>29463</v>
      </c>
      <c r="AC58" s="217">
        <f>MAX(AC37:AC56)</f>
        <v>26135</v>
      </c>
      <c r="AD58" s="217">
        <f t="shared" ref="AD58" si="3">MAX(AD37:AD56)</f>
        <v>16214</v>
      </c>
    </row>
    <row r="59" spans="1:30">
      <c r="A59" s="151"/>
      <c r="B59" s="115"/>
      <c r="C59" s="115"/>
      <c r="D59" s="115"/>
      <c r="E59" s="115"/>
      <c r="F59" s="115"/>
      <c r="G59" s="115"/>
      <c r="H59" s="115"/>
      <c r="I59" s="115"/>
      <c r="J59" s="115"/>
      <c r="K59" s="113"/>
      <c r="M59" s="216" t="s">
        <v>177</v>
      </c>
      <c r="O59" s="217">
        <f>MIN(O37:O56)</f>
        <v>-36589</v>
      </c>
      <c r="P59" s="217">
        <f t="shared" ref="P59:AC59" si="4">MIN(P37:P56)</f>
        <v>-30714</v>
      </c>
      <c r="Q59" s="217">
        <f t="shared" si="4"/>
        <v>-22204</v>
      </c>
      <c r="R59" s="217">
        <f t="shared" si="4"/>
        <v>-16333</v>
      </c>
      <c r="S59" s="217">
        <f t="shared" si="4"/>
        <v>-15881</v>
      </c>
      <c r="T59" s="217">
        <f t="shared" si="4"/>
        <v>-11075</v>
      </c>
      <c r="U59" s="217">
        <f t="shared" si="4"/>
        <v>460</v>
      </c>
      <c r="V59" s="217">
        <f t="shared" si="4"/>
        <v>191</v>
      </c>
      <c r="W59" s="217">
        <f t="shared" si="4"/>
        <v>-421</v>
      </c>
      <c r="X59" s="217">
        <f t="shared" si="4"/>
        <v>-2063</v>
      </c>
      <c r="Y59" s="217">
        <f t="shared" si="4"/>
        <v>-2702</v>
      </c>
      <c r="Z59" s="217">
        <f t="shared" si="4"/>
        <v>228</v>
      </c>
      <c r="AA59" s="217">
        <f t="shared" si="4"/>
        <v>341</v>
      </c>
      <c r="AB59" s="217">
        <f t="shared" si="4"/>
        <v>-839</v>
      </c>
      <c r="AC59" s="217">
        <f t="shared" si="4"/>
        <v>-11268</v>
      </c>
      <c r="AD59" s="217">
        <f t="shared" ref="AD59" si="5">MIN(AD37:AD56)</f>
        <v>-11697</v>
      </c>
    </row>
    <row r="60" spans="1:30">
      <c r="A60" s="151"/>
      <c r="B60" s="115"/>
      <c r="C60" s="115"/>
      <c r="D60" s="115"/>
      <c r="E60" s="115"/>
      <c r="F60" s="115"/>
      <c r="G60" s="115"/>
      <c r="H60" s="115"/>
      <c r="I60" s="115"/>
      <c r="J60" s="115"/>
      <c r="K60" s="113"/>
    </row>
    <row r="61" spans="1:30">
      <c r="A61" s="151"/>
      <c r="B61" s="115"/>
      <c r="C61" s="115"/>
      <c r="D61" s="115"/>
      <c r="E61" s="115"/>
      <c r="F61" s="115"/>
      <c r="G61" s="115"/>
      <c r="H61" s="115"/>
      <c r="I61" s="115"/>
      <c r="J61" s="115"/>
      <c r="K61" s="113"/>
    </row>
    <row r="62" spans="1:30">
      <c r="A62" s="151"/>
      <c r="B62" s="115"/>
      <c r="C62" s="115"/>
      <c r="D62" s="115"/>
      <c r="E62" s="115"/>
      <c r="F62" s="115"/>
      <c r="G62" s="115"/>
      <c r="H62" s="115"/>
      <c r="I62" s="115"/>
      <c r="J62" s="115"/>
      <c r="K62" s="113"/>
      <c r="M62" t="s">
        <v>128</v>
      </c>
    </row>
    <row r="63" spans="1:30">
      <c r="A63" s="151"/>
      <c r="B63" s="115"/>
      <c r="C63" s="115"/>
      <c r="D63" s="115"/>
      <c r="E63" s="115"/>
      <c r="F63" s="115"/>
      <c r="G63" s="115"/>
      <c r="H63" s="115"/>
      <c r="I63" s="115"/>
      <c r="J63" s="115"/>
      <c r="K63" s="113"/>
      <c r="M63" s="114"/>
      <c r="N63" s="149"/>
      <c r="O63" s="150"/>
      <c r="P63" s="149"/>
      <c r="Q63" s="150"/>
      <c r="R63" s="149"/>
      <c r="S63" s="150"/>
      <c r="T63" s="149"/>
      <c r="U63" s="150"/>
      <c r="V63" s="150"/>
      <c r="W63" s="150"/>
      <c r="X63" s="150"/>
      <c r="Y63" s="150"/>
      <c r="Z63" s="150"/>
      <c r="AA63" s="150"/>
      <c r="AB63" s="254"/>
      <c r="AC63" s="219"/>
      <c r="AD63" s="303"/>
    </row>
    <row r="64" spans="1:30" ht="26.4">
      <c r="A64" s="151"/>
      <c r="B64" s="115"/>
      <c r="C64" s="115"/>
      <c r="D64" s="115"/>
      <c r="E64" s="115"/>
      <c r="F64" s="115"/>
      <c r="G64" s="115"/>
      <c r="H64" s="115"/>
      <c r="I64" s="115"/>
      <c r="J64" s="115"/>
      <c r="K64" s="113"/>
      <c r="M64" s="114" t="s">
        <v>0</v>
      </c>
      <c r="N64" s="58">
        <v>2000</v>
      </c>
      <c r="O64" s="59">
        <v>2001</v>
      </c>
      <c r="P64" s="58">
        <v>2002</v>
      </c>
      <c r="Q64" s="59">
        <v>2003</v>
      </c>
      <c r="R64" s="58">
        <v>2004</v>
      </c>
      <c r="S64" s="58">
        <v>2005</v>
      </c>
      <c r="T64" s="58">
        <v>2006</v>
      </c>
      <c r="U64" s="59">
        <v>2007</v>
      </c>
      <c r="V64" s="59">
        <v>2008</v>
      </c>
      <c r="W64" s="59">
        <v>2009</v>
      </c>
      <c r="X64" s="59">
        <v>2010</v>
      </c>
      <c r="Y64" s="59">
        <v>2011</v>
      </c>
      <c r="Z64" s="59">
        <v>2012</v>
      </c>
      <c r="AA64" s="59">
        <v>2013</v>
      </c>
      <c r="AB64" s="59">
        <v>2014</v>
      </c>
      <c r="AC64" s="59">
        <v>2015</v>
      </c>
      <c r="AD64" s="59">
        <v>2016</v>
      </c>
    </row>
    <row r="65" spans="1:30">
      <c r="A65" s="151"/>
      <c r="B65" s="115"/>
      <c r="C65" s="115"/>
      <c r="D65" s="115"/>
      <c r="E65" s="115"/>
      <c r="F65" s="115"/>
      <c r="G65" s="115"/>
      <c r="H65" s="115"/>
      <c r="I65" s="115"/>
      <c r="J65" s="115"/>
      <c r="K65" s="113"/>
      <c r="M65" s="51" t="s">
        <v>6</v>
      </c>
      <c r="N65" s="118"/>
      <c r="O65" s="144">
        <f>Australia!G7-(Australia!D7 - Australia!D7/5)</f>
        <v>86121.599999999977</v>
      </c>
      <c r="P65" s="144">
        <f>Australia!J7-(Australia!G7 - Australia!G7/5)</f>
        <v>88776</v>
      </c>
      <c r="Q65" s="144">
        <f>Australia!M7-(Australia!J7 - Australia!J7/5)</f>
        <v>92133</v>
      </c>
      <c r="R65" s="144">
        <f>Australia!P7-(Australia!M7 - Australia!M7/5)</f>
        <v>94861.599999999977</v>
      </c>
      <c r="S65" s="144">
        <f>Australia!S7-(Australia!P7 - Australia!P7/5)</f>
        <v>102234.20000000001</v>
      </c>
      <c r="T65" s="144">
        <f>Australia!V7-(Australia!S7 - Australia!S7/5)</f>
        <v>111406.40000000002</v>
      </c>
      <c r="U65" s="144">
        <f>Australia!Y7-(Australia!V7 - Australia!V7/5)</f>
        <v>132778.59999999998</v>
      </c>
      <c r="V65" s="144">
        <f>Australia!AB7-(Australia!Y7 - Australia!Y7/5)</f>
        <v>130537.40000000002</v>
      </c>
      <c r="W65" s="144">
        <f>Australia!AE7-(Australia!AB7 - Australia!AB7/5)</f>
        <v>130330.40000000002</v>
      </c>
      <c r="X65" s="144">
        <f>Australia!AH7-(Australia!AE7 - Australia!AE7/5)</f>
        <v>129541.20000000001</v>
      </c>
      <c r="Y65" s="144">
        <f>Australia!AK7-(Australia!AH7 - Australia!AH7/5)</f>
        <v>137671.40000000002</v>
      </c>
      <c r="Z65" s="144">
        <f>Australia!AN7-(Australia!AK7 - Australia!AK7/5)</f>
        <v>137707.40000000002</v>
      </c>
      <c r="AA65" s="144">
        <f>Australia!AQ7-(Australia!AN7 - Australia!AN7/5)</f>
        <v>132395.79999999999</v>
      </c>
      <c r="AB65" s="144">
        <f>Australia!AT7-(Australia!AQ7 - Australia!AQ7/5)</f>
        <v>132546.79999999999</v>
      </c>
      <c r="AC65" s="144">
        <f>Australia!AW7-(Australia!AT7 - Australia!AT7/5)</f>
        <v>126701</v>
      </c>
      <c r="AD65" s="144">
        <f>Australia!AX7-(Australia!AU7 - Australia!AU7/5)</f>
        <v>60075.599999999977</v>
      </c>
    </row>
    <row r="66" spans="1:30">
      <c r="A66" s="151"/>
      <c r="B66" s="115"/>
      <c r="C66" s="115"/>
      <c r="D66" s="115"/>
      <c r="E66" s="115"/>
      <c r="F66" s="115"/>
      <c r="G66" s="115"/>
      <c r="H66" s="115"/>
      <c r="I66" s="115"/>
      <c r="J66" s="115"/>
      <c r="K66" s="113"/>
      <c r="M66" s="51" t="s">
        <v>7</v>
      </c>
      <c r="N66" s="119"/>
      <c r="O66" s="145">
        <f>Australia!G8-(Australia!D8 - (Australia!D8/5) + (Australia!D7/5))</f>
        <v>-1738.1999999999534</v>
      </c>
      <c r="P66" s="145">
        <f>Australia!J8-(Australia!G8 - (Australia!G8/5) + (Australia!G7/5))</f>
        <v>-3419.5999999999767</v>
      </c>
      <c r="Q66" s="145">
        <f>Australia!M8-(Australia!J8 - (Australia!J8/5) + (Australia!J7/5))</f>
        <v>-1133.1999999999534</v>
      </c>
      <c r="R66" s="145">
        <f>Australia!P8-(Australia!M8 - (Australia!M8/5) + (Australia!M7/5))</f>
        <v>1121.4000000000233</v>
      </c>
      <c r="S66" s="145">
        <f>Australia!S8-(Australia!P8 - (Australia!P8/5) + (Australia!P7/5))</f>
        <v>4903.2000000000116</v>
      </c>
      <c r="T66" s="145">
        <f>Australia!V8-(Australia!S8 - (Australia!S8/5) + (Australia!S7/5))</f>
        <v>13055.599999999977</v>
      </c>
      <c r="U66" s="145">
        <f>Australia!Y8-(Australia!V8 - (Australia!V8/5) + (Australia!V7/5))</f>
        <v>27536.599999999977</v>
      </c>
      <c r="V66" s="145">
        <f>Australia!AB8-(Australia!Y8 - (Australia!Y8/5) + (Australia!Y7/5))</f>
        <v>19365.400000000023</v>
      </c>
      <c r="W66" s="145">
        <f>Australia!AE8-(Australia!AB8 - (Australia!AB8/5) + (Australia!AB7/5))</f>
        <v>14268.400000000023</v>
      </c>
      <c r="X66" s="145">
        <f>Australia!AH8-(Australia!AE8 - (Australia!AE8/5) + (Australia!AE7/5))</f>
        <v>18984.599999999977</v>
      </c>
      <c r="Y66" s="145">
        <f>Australia!AK8-(Australia!AH8 - (Australia!AH8/5) + (Australia!AH7/5))</f>
        <v>27153.400000000023</v>
      </c>
      <c r="Z66" s="145">
        <f>Australia!AN8-(Australia!AK8 - (Australia!AK8/5) + (Australia!AK7/5))</f>
        <v>34720.199999999953</v>
      </c>
      <c r="AA66" s="145">
        <f>Australia!AQ8-(Australia!AN8 - (Australia!AN8/5) + (Australia!AN7/5))</f>
        <v>31585.400000000023</v>
      </c>
      <c r="AB66" s="145">
        <f>Australia!AT8-(Australia!AQ8 - (Australia!AQ8/5) + (Australia!AQ7/5))</f>
        <v>33906.399999999907</v>
      </c>
      <c r="AC66" s="145">
        <f>Australia!AW8-(Australia!AT8 - (Australia!AT8/5) + (Australia!AT7/5))</f>
        <v>25218.800000000047</v>
      </c>
      <c r="AD66" s="145">
        <f>Australia!AX8-(Australia!AU8 - (Australia!AU8/5) + (Australia!AU7/5))</f>
        <v>8095.8000000000466</v>
      </c>
    </row>
    <row r="67" spans="1:30">
      <c r="A67" s="5"/>
      <c r="B67" s="4"/>
      <c r="C67" s="4"/>
      <c r="D67" s="4"/>
      <c r="E67" s="4"/>
      <c r="F67" s="4"/>
      <c r="G67" s="4"/>
      <c r="H67" s="4"/>
      <c r="I67" s="4"/>
      <c r="J67" s="4"/>
      <c r="K67" s="113"/>
      <c r="M67" s="51" t="s">
        <v>8</v>
      </c>
      <c r="N67" s="119"/>
      <c r="O67" s="145">
        <f>Australia!G9-(Australia!D9 - (Australia!D9/5) + (Australia!D8/5))</f>
        <v>-5734.8000000000466</v>
      </c>
      <c r="P67" s="145">
        <f>Australia!J9-(Australia!G9 - (Australia!G9/5) + (Australia!G8/5))</f>
        <v>-2415.1999999999534</v>
      </c>
      <c r="Q67" s="145">
        <f>Australia!M9-(Australia!J9 - (Australia!J9/5) + (Australia!J8/5))</f>
        <v>-4030.2000000000698</v>
      </c>
      <c r="R67" s="145">
        <f>Australia!P9-(Australia!M9 - (Australia!M9/5) + (Australia!M8/5))</f>
        <v>1526.1999999999534</v>
      </c>
      <c r="S67" s="145">
        <f>Australia!S9-(Australia!P9 - (Australia!P9/5) + (Australia!P8/5))</f>
        <v>2517.8000000000466</v>
      </c>
      <c r="T67" s="145">
        <f>Australia!V9-(Australia!S9 - (Australia!S9/5) + (Australia!S8/5))</f>
        <v>8903.1999999999534</v>
      </c>
      <c r="U67" s="145">
        <f>Australia!Y9-(Australia!V9 - (Australia!V9/5) + (Australia!V8/5))</f>
        <v>21627.400000000023</v>
      </c>
      <c r="V67" s="145">
        <f>Australia!AB9-(Australia!Y9 - (Australia!Y9/5) + (Australia!Y8/5))</f>
        <v>13156.400000000023</v>
      </c>
      <c r="W67" s="145">
        <f>Australia!AE9-(Australia!AB9 - (Australia!AB9/5) + (Australia!AB8/5))</f>
        <v>9915</v>
      </c>
      <c r="X67" s="145">
        <f>Australia!AH9-(Australia!AE9 - (Australia!AE9/5) + (Australia!AE8/5))</f>
        <v>10718</v>
      </c>
      <c r="Y67" s="145">
        <f>Australia!AK9-(Australia!AH9 - (Australia!AH9/5) + (Australia!AH8/5))</f>
        <v>13406.199999999953</v>
      </c>
      <c r="Z67" s="145">
        <f>Australia!AN9-(Australia!AK9 - (Australia!AK9/5) + (Australia!AK8/5))</f>
        <v>13888.199999999953</v>
      </c>
      <c r="AA67" s="145">
        <f>Australia!AQ9-(Australia!AN9 - (Australia!AN9/5) + (Australia!AN8/5))</f>
        <v>8640.2000000000698</v>
      </c>
      <c r="AB67" s="145">
        <f>Australia!AT9-(Australia!AQ9 - (Australia!AQ9/5) + (Australia!AQ8/5))</f>
        <v>5639.3999999999069</v>
      </c>
      <c r="AC67" s="145">
        <f>Australia!AW9-(Australia!AT9 - (Australia!AT9/5) + (Australia!AT8/5))</f>
        <v>1873.8000000000466</v>
      </c>
      <c r="AD67" s="145">
        <f>Australia!AX9-(Australia!AU9 - (Australia!AU9/5) + (Australia!AU8/5))</f>
        <v>2985</v>
      </c>
    </row>
    <row r="68" spans="1:30">
      <c r="A68" s="6"/>
      <c r="B68" s="7"/>
      <c r="C68" s="8"/>
      <c r="D68" s="7"/>
      <c r="E68" s="7"/>
      <c r="F68" s="7"/>
      <c r="G68" s="7"/>
      <c r="H68" s="7"/>
      <c r="I68" s="7"/>
      <c r="J68" s="7"/>
      <c r="K68" s="152"/>
      <c r="M68" s="51" t="s">
        <v>9</v>
      </c>
      <c r="N68" s="119"/>
      <c r="O68" s="145">
        <f>Australia!G10-(Australia!D10 - (Australia!D10/5) + (Australia!D9/5))</f>
        <v>15441.199999999953</v>
      </c>
      <c r="P68" s="145">
        <f>Australia!J10-(Australia!G10 - (Australia!G10/5) + (Australia!G9/5))</f>
        <v>-3690.5999999999767</v>
      </c>
      <c r="Q68" s="145">
        <f>Australia!M10-(Australia!J10 - (Australia!J10/5) + (Australia!J9/5))</f>
        <v>-4881.5999999999767</v>
      </c>
      <c r="R68" s="145">
        <f>Australia!P10-(Australia!M10 - (Australia!M10/5) + (Australia!M9/5))</f>
        <v>-3657.4000000000233</v>
      </c>
      <c r="S68" s="145">
        <f>Australia!S10-(Australia!P10 - (Australia!P10/5) + (Australia!P9/5))</f>
        <v>3745.2000000000698</v>
      </c>
      <c r="T68" s="145">
        <f>Australia!V10-(Australia!S10 - (Australia!S10/5) + (Australia!S9/5))</f>
        <v>8363.5999999999767</v>
      </c>
      <c r="U68" s="145">
        <f>Australia!Y10-(Australia!V10 - (Australia!V10/5) + (Australia!V9/5))</f>
        <v>22511.400000000023</v>
      </c>
      <c r="V68" s="145">
        <f>Australia!AB10-(Australia!Y10 - (Australia!Y10/5) + (Australia!Y9/5))</f>
        <v>13598.20000000007</v>
      </c>
      <c r="W68" s="145">
        <f>Australia!AE10-(Australia!AB10 - (Australia!AB10/5) + (Australia!AB9/5))</f>
        <v>12239.199999999953</v>
      </c>
      <c r="X68" s="145">
        <f>Australia!AH10-(Australia!AE10 - (Australia!AE10/5) + (Australia!AE9/5))</f>
        <v>10827.199999999953</v>
      </c>
      <c r="Y68" s="145">
        <f>Australia!AK10-(Australia!AH10 - (Australia!AH10/5) + (Australia!AH9/5))</f>
        <v>12130.400000000023</v>
      </c>
      <c r="Z68" s="145">
        <f>Australia!AN10-(Australia!AK10 - (Australia!AK10/5) + (Australia!AK9/5))</f>
        <v>11436.79999999993</v>
      </c>
      <c r="AA68" s="145">
        <f>Australia!AQ10-(Australia!AN10 - (Australia!AN10/5) + (Australia!AN9/5))</f>
        <v>8803.4000000000233</v>
      </c>
      <c r="AB68" s="145">
        <f>Australia!AT10-(Australia!AQ10 - (Australia!AQ10/5) + (Australia!AQ9/5))</f>
        <v>6853.8000000000466</v>
      </c>
      <c r="AC68" s="145">
        <f>Australia!AW10-(Australia!AT10 - (Australia!AT10/5) + (Australia!AT9/5))</f>
        <v>953</v>
      </c>
      <c r="AD68" s="145">
        <f>Australia!AX10-(Australia!AU10 - (Australia!AU10/5) + (Australia!AU9/5))</f>
        <v>-3695.1999999999534</v>
      </c>
    </row>
    <row r="69" spans="1:30" ht="17.399999999999999">
      <c r="A69" s="198" t="s">
        <v>54</v>
      </c>
      <c r="B69" s="183"/>
      <c r="C69" s="183"/>
      <c r="D69" s="185"/>
      <c r="E69" s="185"/>
      <c r="F69" s="185"/>
      <c r="G69" s="185"/>
      <c r="H69" s="185"/>
      <c r="I69" s="185"/>
      <c r="J69" s="185"/>
      <c r="K69" s="202"/>
      <c r="M69" s="51" t="s">
        <v>24</v>
      </c>
      <c r="N69" s="119"/>
      <c r="O69" s="145">
        <f>Australia!G11-(Australia!D11 - (Australia!D11/5) + (Australia!D10/5))</f>
        <v>-12120.799999999988</v>
      </c>
      <c r="P69" s="145">
        <f>Australia!J11-(Australia!G11 - (Australia!G11/5) + (Australia!G10/5))</f>
        <v>-27106.199999999953</v>
      </c>
      <c r="Q69" s="145">
        <f>Australia!M11-(Australia!J11 - (Australia!J11/5) + (Australia!J10/5))</f>
        <v>-44747.400000000023</v>
      </c>
      <c r="R69" s="145">
        <f>Australia!P11-(Australia!M11 - (Australia!M11/5) + (Australia!M10/5))</f>
        <v>-29114.799999999988</v>
      </c>
      <c r="S69" s="145">
        <f>Australia!S11-(Australia!P11 - (Australia!P11/5) + (Australia!P10/5))</f>
        <v>-21929.400000000023</v>
      </c>
      <c r="T69" s="145">
        <f>Australia!V11-(Australia!S11 - (Australia!S11/5) + (Australia!S10/5))</f>
        <v>-10947</v>
      </c>
      <c r="U69" s="145">
        <f>Australia!Y11-(Australia!V11 - (Australia!V11/5) + (Australia!V10/5))</f>
        <v>-7600.7999999999884</v>
      </c>
      <c r="V69" s="145">
        <f>Australia!AB11-(Australia!Y11 - (Australia!Y11/5) + (Australia!Y10/5))</f>
        <v>-8523</v>
      </c>
      <c r="W69" s="145">
        <f>Australia!AE11-(Australia!AB11 - (Australia!AB11/5) + (Australia!AB10/5))</f>
        <v>-18419.599999999977</v>
      </c>
      <c r="X69" s="145">
        <f>Australia!AH11-(Australia!AE11 - (Australia!AE11/5) + (Australia!AE10/5))</f>
        <v>-11794.400000000023</v>
      </c>
      <c r="Y69" s="145">
        <f>Australia!AK11-(Australia!AH11 - (Australia!AH11/5) + (Australia!AH10/5))</f>
        <v>-10220.199999999953</v>
      </c>
      <c r="Z69" s="145">
        <f>Australia!AN11-(Australia!AK11 - (Australia!AK11/5) + (Australia!AK10/5))</f>
        <v>-4089.5999999999767</v>
      </c>
      <c r="AA69" s="145">
        <f>Australia!AQ11-(Australia!AN11 - (Australia!AN11/5) + (Australia!AN10/5))</f>
        <v>-7533.5999999999767</v>
      </c>
      <c r="AB69" s="145">
        <f>Australia!AT11-(Australia!AQ11 - (Australia!AQ11/5) + (Australia!AQ10/5))</f>
        <v>-12393.599999999977</v>
      </c>
      <c r="AC69" s="145">
        <f>Australia!AW11-(Australia!AT11 - (Australia!AT11/5) + (Australia!AT10/5))</f>
        <v>-26059.400000000023</v>
      </c>
      <c r="AD69" s="145">
        <f>Australia!AX11-(Australia!AU11 - (Australia!AU11/5) + (Australia!AU10/5))</f>
        <v>-17535.799999999988</v>
      </c>
    </row>
    <row r="70" spans="1:30">
      <c r="A70" s="5" t="s">
        <v>52</v>
      </c>
      <c r="B70" s="10"/>
      <c r="D70" s="48" t="s">
        <v>57</v>
      </c>
      <c r="E70" s="14"/>
      <c r="F70" s="57"/>
      <c r="G70" s="57"/>
      <c r="H70" s="57"/>
      <c r="I70" s="57"/>
      <c r="J70" s="172"/>
      <c r="K70" s="42"/>
      <c r="M70" s="51" t="s">
        <v>11</v>
      </c>
      <c r="N70" s="119"/>
      <c r="O70" s="145">
        <f>Australia!G12-(Australia!D12 - (Australia!D12/5) + (Australia!D11/5))</f>
        <v>-5394.2000000000116</v>
      </c>
      <c r="P70" s="145">
        <f>Australia!J12-(Australia!G12 - (Australia!G12/5) + (Australia!G11/5))</f>
        <v>-18107.599999999977</v>
      </c>
      <c r="Q70" s="145">
        <f>Australia!M12-(Australia!J12 - (Australia!J12/5) + (Australia!J11/5))</f>
        <v>-13277</v>
      </c>
      <c r="R70" s="145">
        <f>Australia!P12-(Australia!M12 - (Australia!M12/5) + (Australia!M11/5))</f>
        <v>-14498.400000000023</v>
      </c>
      <c r="S70" s="145">
        <f>Australia!S12-(Australia!P12 - (Australia!P12/5) + (Australia!P11/5))</f>
        <v>-3753.7999999999884</v>
      </c>
      <c r="T70" s="145">
        <f>Australia!V12-(Australia!S12 - (Australia!S12/5) + (Australia!S11/5))</f>
        <v>10531.200000000012</v>
      </c>
      <c r="U70" s="145">
        <f>Australia!Y12-(Australia!V12 - (Australia!V12/5) + (Australia!V11/5))</f>
        <v>37622.399999999965</v>
      </c>
      <c r="V70" s="145">
        <f>Australia!AB12-(Australia!Y12 - (Australia!Y12/5) + (Australia!Y11/5))</f>
        <v>21429.199999999953</v>
      </c>
      <c r="W70" s="145">
        <f>Australia!AE12-(Australia!AB12 - (Australia!AB12/5) + (Australia!AB11/5))</f>
        <v>9332.5999999999767</v>
      </c>
      <c r="X70" s="145">
        <f>Australia!AH12-(Australia!AE12 - (Australia!AE12/5) + (Australia!AE11/5))</f>
        <v>13059.599999999977</v>
      </c>
      <c r="Y70" s="145">
        <f>Australia!AK12-(Australia!AH12 - (Australia!AH12/5) + (Australia!AH11/5))</f>
        <v>12278.599999999977</v>
      </c>
      <c r="Z70" s="145">
        <f>Australia!AN12-(Australia!AK12 - (Australia!AK12/5) + (Australia!AK11/5))</f>
        <v>11159.800000000047</v>
      </c>
      <c r="AA70" s="145">
        <f>Australia!AQ12-(Australia!AN12 - (Australia!AN12/5) + (Australia!AN11/5))</f>
        <v>4417.8000000000466</v>
      </c>
      <c r="AB70" s="145">
        <f>Australia!AT12-(Australia!AQ12 - (Australia!AQ12/5) + (Australia!AQ11/5))</f>
        <v>-5121.8000000000466</v>
      </c>
      <c r="AC70" s="145">
        <f>Australia!AW12-(Australia!AT12 - (Australia!AT12/5) + (Australia!AT11/5))</f>
        <v>-14269</v>
      </c>
      <c r="AD70" s="145">
        <f>Australia!AX12-(Australia!AU12 - (Australia!AU12/5) + (Australia!AU11/5))</f>
        <v>-18150.799999999988</v>
      </c>
    </row>
    <row r="71" spans="1:30">
      <c r="A71" s="151"/>
      <c r="B71" s="115"/>
      <c r="C71" s="115"/>
      <c r="D71" s="115"/>
      <c r="E71" s="115"/>
      <c r="F71" s="115"/>
      <c r="G71" s="115"/>
      <c r="H71" s="115"/>
      <c r="I71" s="115"/>
      <c r="J71" s="115"/>
      <c r="K71" s="42"/>
      <c r="M71" s="51" t="s">
        <v>12</v>
      </c>
      <c r="N71" s="119"/>
      <c r="O71" s="145">
        <f>Australia!G13-(Australia!D13 - (Australia!D13/5) + (Australia!D12/5))</f>
        <v>36641.79999999993</v>
      </c>
      <c r="P71" s="145">
        <f>Australia!J13-(Australia!G13 - (Australia!G13/5) + (Australia!G12/5))</f>
        <v>35995.199999999953</v>
      </c>
      <c r="Q71" s="145">
        <f>Australia!M13-(Australia!J13 - (Australia!J13/5) + (Australia!J12/5))</f>
        <v>33772.400000000023</v>
      </c>
      <c r="R71" s="145">
        <f>Australia!P13-(Australia!M13 - (Australia!M13/5) + (Australia!M12/5))</f>
        <v>32481.599999999977</v>
      </c>
      <c r="S71" s="145">
        <f>Australia!S13-(Australia!P13 - (Australia!P13/5) + (Australia!P12/5))</f>
        <v>36970</v>
      </c>
      <c r="T71" s="145">
        <f>Australia!V13-(Australia!S13 - (Australia!S13/5) + (Australia!S12/5))</f>
        <v>40860.599999999977</v>
      </c>
      <c r="U71" s="145">
        <f>Australia!Y13-(Australia!V13 - (Australia!V13/5) + (Australia!V12/5))</f>
        <v>69996.800000000047</v>
      </c>
      <c r="V71" s="145">
        <f>Australia!AB13-(Australia!Y13 - (Australia!Y13/5) + (Australia!Y12/5))</f>
        <v>51678.599999999977</v>
      </c>
      <c r="W71" s="145">
        <f>Australia!AE13-(Australia!AB13 - (Australia!AB13/5) + (Australia!AB12/5))</f>
        <v>40952.199999999953</v>
      </c>
      <c r="X71" s="145">
        <f>Australia!AH13-(Australia!AE13 - (Australia!AE13/5) + (Australia!AE12/5))</f>
        <v>51905.400000000023</v>
      </c>
      <c r="Y71" s="145">
        <f>Australia!AK13-(Australia!AH13 - (Australia!AH13/5) + (Australia!AH12/5))</f>
        <v>63400.199999999953</v>
      </c>
      <c r="Z71" s="145">
        <f>Australia!AN13-(Australia!AK13 - (Australia!AK13/5) + (Australia!AK12/5))</f>
        <v>69647.79999999993</v>
      </c>
      <c r="AA71" s="145">
        <f>Australia!AQ13-(Australia!AN13 - (Australia!AN13/5) + (Australia!AN12/5))</f>
        <v>68454.199999999953</v>
      </c>
      <c r="AB71" s="145">
        <f>Australia!AT13-(Australia!AQ13 - (Australia!AQ13/5) + (Australia!AQ12/5))</f>
        <v>71554.199999999953</v>
      </c>
      <c r="AC71" s="145">
        <f>Australia!AW13-(Australia!AT13 - (Australia!AT13/5) + (Australia!AT12/5))</f>
        <v>64614.600000000093</v>
      </c>
      <c r="AD71" s="145">
        <f>Australia!AX13-(Australia!AU13 - (Australia!AU13/5) + (Australia!AU12/5))</f>
        <v>19114.400000000023</v>
      </c>
    </row>
    <row r="72" spans="1:30">
      <c r="A72" s="151"/>
      <c r="B72" s="115"/>
      <c r="C72" s="115"/>
      <c r="D72" s="115"/>
      <c r="E72" s="115"/>
      <c r="F72" s="115"/>
      <c r="G72" s="115"/>
      <c r="H72" s="115"/>
      <c r="I72" s="115"/>
      <c r="J72" s="115"/>
      <c r="K72" s="113"/>
      <c r="M72" s="51" t="s">
        <v>13</v>
      </c>
      <c r="N72" s="119"/>
      <c r="O72" s="145">
        <f>Australia!G14-(Australia!D14 - (Australia!D14/5) + (Australia!D13/5))</f>
        <v>-18340</v>
      </c>
      <c r="P72" s="145">
        <f>Australia!J14-(Australia!G14 - (Australia!G14/5) + (Australia!G13/5))</f>
        <v>-16330.199999999953</v>
      </c>
      <c r="Q72" s="145">
        <f>Australia!M14-(Australia!J14 - (Australia!J14/5) + (Australia!J13/5))</f>
        <v>-10689</v>
      </c>
      <c r="R72" s="145">
        <f>Australia!P14-(Australia!M14 - (Australia!M14/5) + (Australia!M13/5))</f>
        <v>4103</v>
      </c>
      <c r="S72" s="145">
        <f>Australia!S14-(Australia!P14 - (Australia!P14/5) + (Australia!P13/5))</f>
        <v>19228.20000000007</v>
      </c>
      <c r="T72" s="145">
        <f>Australia!V14-(Australia!S14 - (Australia!S14/5) + (Australia!S13/5))</f>
        <v>37490.400000000023</v>
      </c>
      <c r="U72" s="145">
        <f>Australia!Y14-(Australia!V14 - (Australia!V14/5) + (Australia!V13/5))</f>
        <v>58489</v>
      </c>
      <c r="V72" s="145">
        <f>Australia!AB14-(Australia!Y14 - (Australia!Y14/5) + (Australia!Y13/5))</f>
        <v>37036</v>
      </c>
      <c r="W72" s="145">
        <f>Australia!AE14-(Australia!AB14 - (Australia!AB14/5) + (Australia!AB13/5))</f>
        <v>28513.20000000007</v>
      </c>
      <c r="X72" s="145">
        <f>Australia!AH14-(Australia!AE14 - (Australia!AE14/5) + (Australia!AE13/5))</f>
        <v>24219.800000000047</v>
      </c>
      <c r="Y72" s="145">
        <f>Australia!AK14-(Australia!AH14 - (Australia!AH14/5) + (Australia!AH13/5))</f>
        <v>19275.800000000047</v>
      </c>
      <c r="Z72" s="145">
        <f>Australia!AN14-(Australia!AK14 - (Australia!AK14/5) + (Australia!AK13/5))</f>
        <v>19079</v>
      </c>
      <c r="AA72" s="145">
        <f>Australia!AQ14-(Australia!AN14 - (Australia!AN14/5) + (Australia!AN13/5))</f>
        <v>16625.800000000047</v>
      </c>
      <c r="AB72" s="145">
        <f>Australia!AT14-(Australia!AQ14 - (Australia!AQ14/5) + (Australia!AQ13/5))</f>
        <v>13794.199999999953</v>
      </c>
      <c r="AC72" s="145">
        <f>Australia!AW14-(Australia!AT14 - (Australia!AT14/5) + (Australia!AT13/5))</f>
        <v>12843.199999999953</v>
      </c>
      <c r="AD72" s="145">
        <f>Australia!AX14-(Australia!AU14 - (Australia!AU14/5) + (Australia!AU13/5))</f>
        <v>6416.7999999999884</v>
      </c>
    </row>
    <row r="73" spans="1:30">
      <c r="A73" s="151"/>
      <c r="B73" s="115"/>
      <c r="C73" s="115"/>
      <c r="D73" s="115"/>
      <c r="E73" s="115"/>
      <c r="F73" s="115"/>
      <c r="G73" s="115"/>
      <c r="H73" s="115"/>
      <c r="I73" s="115"/>
      <c r="J73" s="115"/>
      <c r="K73" s="42"/>
      <c r="M73" s="51" t="s">
        <v>14</v>
      </c>
      <c r="N73" s="119"/>
      <c r="O73" s="145">
        <f>Australia!G15-(Australia!D15 - (Australia!D15/5) + (Australia!D14/5))</f>
        <v>-5156.1999999999534</v>
      </c>
      <c r="P73" s="145">
        <f>Australia!J15-(Australia!G15 - (Australia!G15/5) + (Australia!G14/5))</f>
        <v>-3151.1999999999534</v>
      </c>
      <c r="Q73" s="145">
        <f>Australia!M15-(Australia!J15 - (Australia!J15/5) + (Australia!J14/5))</f>
        <v>1421.1999999999534</v>
      </c>
      <c r="R73" s="145">
        <f>Australia!P15-(Australia!M15 - (Australia!M15/5) + (Australia!M14/5))</f>
        <v>1519.4000000000233</v>
      </c>
      <c r="S73" s="145">
        <f>Australia!S15-(Australia!P15 - (Australia!P15/5) + (Australia!P14/5))</f>
        <v>9.5999999999767169</v>
      </c>
      <c r="T73" s="145">
        <f>Australia!V15-(Australia!S15 - (Australia!S15/5) + (Australia!S14/5))</f>
        <v>282.80000000004657</v>
      </c>
      <c r="U73" s="145">
        <f>Australia!Y15-(Australia!V15 - (Australia!V15/5) + (Australia!V14/5))</f>
        <v>13879.400000000023</v>
      </c>
      <c r="V73" s="145">
        <f>Australia!AB15-(Australia!Y15 - (Australia!Y15/5) + (Australia!Y14/5))</f>
        <v>3155.3999999999069</v>
      </c>
      <c r="W73" s="145">
        <f>Australia!AE15-(Australia!AB15 - (Australia!AB15/5) + (Australia!AB14/5))</f>
        <v>8056.4000000000233</v>
      </c>
      <c r="X73" s="145">
        <f>Australia!AH15-(Australia!AE15 - (Australia!AE15/5) + (Australia!AE14/5))</f>
        <v>21105</v>
      </c>
      <c r="Y73" s="145">
        <f>Australia!AK15-(Australia!AH15 - (Australia!AH15/5) + (Australia!AH14/5))</f>
        <v>35447.800000000047</v>
      </c>
      <c r="Z73" s="145">
        <f>Australia!AN15-(Australia!AK15 - (Australia!AK15/5) + (Australia!AK14/5))</f>
        <v>38713.20000000007</v>
      </c>
      <c r="AA73" s="145">
        <f>Australia!AQ15-(Australia!AN15 - (Australia!AN15/5) + (Australia!AN14/5))</f>
        <v>26189.400000000023</v>
      </c>
      <c r="AB73" s="145">
        <f>Australia!AT15-(Australia!AQ15 - (Australia!AQ15/5) + (Australia!AQ14/5))</f>
        <v>20896.599999999977</v>
      </c>
      <c r="AC73" s="145">
        <f>Australia!AW15-(Australia!AT15 - (Australia!AT15/5) + (Australia!AT14/5))</f>
        <v>4673.4000000000233</v>
      </c>
      <c r="AD73" s="145">
        <f>Australia!AX15-(Australia!AU15 - (Australia!AU15/5) + (Australia!AU14/5))</f>
        <v>-6036.5999999999767</v>
      </c>
    </row>
    <row r="74" spans="1:30">
      <c r="A74" s="151"/>
      <c r="B74" s="115"/>
      <c r="C74" s="115"/>
      <c r="D74" s="115"/>
      <c r="E74" s="115"/>
      <c r="F74" s="115"/>
      <c r="G74" s="115"/>
      <c r="H74" s="115"/>
      <c r="I74" s="115"/>
      <c r="J74" s="115"/>
      <c r="K74" s="113"/>
      <c r="M74" s="51" t="s">
        <v>15</v>
      </c>
      <c r="N74" s="119"/>
      <c r="O74" s="145">
        <f>Australia!G16-(Australia!D16 - (Australia!D16/5) + (Australia!D15/5))</f>
        <v>-8746.5999999999767</v>
      </c>
      <c r="P74" s="145">
        <f>Australia!J16-(Australia!G16 - (Australia!G16/5) + (Australia!G15/5))</f>
        <v>-12791.400000000023</v>
      </c>
      <c r="Q74" s="145">
        <f>Australia!M16-(Australia!J16 - (Australia!J16/5) + (Australia!J15/5))</f>
        <v>-9144.6000000000931</v>
      </c>
      <c r="R74" s="145">
        <f>Australia!P16-(Australia!M16 - (Australia!M16/5) + (Australia!M15/5))</f>
        <v>-509.79999999993015</v>
      </c>
      <c r="S74" s="145"/>
      <c r="T74" s="145">
        <f>Australia!V16-(Australia!S16 - (Australia!S16/5) + (Australia!S15/5))</f>
        <v>14841.800000000047</v>
      </c>
      <c r="U74" s="145">
        <f>Australia!Y16-(Australia!V16 - (Australia!V16/5) + (Australia!V15/5))</f>
        <v>29438.199999999953</v>
      </c>
      <c r="V74" s="145">
        <f>Australia!AB16-(Australia!Y16 - (Australia!Y16/5) + (Australia!Y15/5))</f>
        <v>21741.599999999977</v>
      </c>
      <c r="W74" s="145">
        <f>Australia!AE16-(Australia!AB16 - (Australia!AB16/5) + (Australia!AB15/5))</f>
        <v>13720</v>
      </c>
      <c r="X74" s="145">
        <f>Australia!AH16-(Australia!AE16 - (Australia!AE16/5) + (Australia!AE15/5))</f>
        <v>9679.1999999999534</v>
      </c>
      <c r="Y74" s="145">
        <f>Australia!AK16-(Australia!AH16 - (Australia!AH16/5) + (Australia!AH15/5))</f>
        <v>3831.4000000000233</v>
      </c>
      <c r="Z74" s="145">
        <f>Australia!AN16-(Australia!AK16 - (Australia!AK16/5) + (Australia!AK15/5))</f>
        <v>286.80000000004657</v>
      </c>
      <c r="AA74" s="145">
        <f>Australia!AQ16-(Australia!AN16 - (Australia!AN16/5) + (Australia!AN15/5))</f>
        <v>-4386.8000000000466</v>
      </c>
      <c r="AB74" s="145">
        <f>Australia!AT16-(Australia!AQ16 - (Australia!AQ16/5) + (Australia!AQ15/5))</f>
        <v>3695</v>
      </c>
      <c r="AC74" s="145">
        <f>Australia!AW16-(Australia!AT16 - (Australia!AT16/5) + (Australia!AT15/5))</f>
        <v>7130</v>
      </c>
      <c r="AD74" s="145">
        <f>Australia!AX16-(Australia!AU16 - (Australia!AU16/5) + (Australia!AU15/5))</f>
        <v>5610.3999999999651</v>
      </c>
    </row>
    <row r="75" spans="1:30">
      <c r="A75" s="151"/>
      <c r="B75" s="115"/>
      <c r="C75" s="115"/>
      <c r="D75" s="115"/>
      <c r="E75" s="115"/>
      <c r="F75" s="115"/>
      <c r="G75" s="115"/>
      <c r="H75" s="115"/>
      <c r="I75" s="115"/>
      <c r="J75" s="115"/>
      <c r="K75" s="113"/>
      <c r="M75" s="51" t="s">
        <v>16</v>
      </c>
      <c r="N75" s="119"/>
      <c r="O75" s="145">
        <f>Australia!G17-(Australia!D17 - (Australia!D17/5) + (Australia!D16/5))</f>
        <v>-9944</v>
      </c>
      <c r="P75" s="145">
        <f>Australia!J17-(Australia!G17 - (Australia!G17/5) + (Australia!G16/5))</f>
        <v>-13305.399999999907</v>
      </c>
      <c r="Q75" s="145">
        <f>Australia!M17-(Australia!J17 - (Australia!J17/5) + (Australia!J16/5))</f>
        <v>-7917</v>
      </c>
      <c r="R75" s="145">
        <f>Australia!P17-(Australia!M17 - (Australia!M17/5) + (Australia!M16/5))</f>
        <v>-5610</v>
      </c>
      <c r="S75" s="145">
        <f>Australia!S17-(Australia!P17 - (Australia!P17/5) + (Australia!P16/5))</f>
        <v>-2650.1999999999534</v>
      </c>
      <c r="T75" s="145">
        <f>Australia!V17-(Australia!S17 - (Australia!S17/5) + (Australia!S16/5))</f>
        <v>4067.8000000000466</v>
      </c>
      <c r="U75" s="145">
        <f>Australia!Y17-(Australia!V17 - (Australia!V17/5) + (Australia!V16/5))</f>
        <v>12493.400000000023</v>
      </c>
      <c r="V75" s="145">
        <f>Australia!AB17-(Australia!Y17 - (Australia!Y17/5) + (Australia!Y16/5))</f>
        <v>6021.8000000000466</v>
      </c>
      <c r="W75" s="145">
        <f>Australia!AE17-(Australia!AB17 - (Australia!AB17/5) + (Australia!AB16/5))</f>
        <v>8120.6000000000931</v>
      </c>
      <c r="X75" s="145">
        <f>Australia!AH17-(Australia!AE17 - (Australia!AE17/5) + (Australia!AE16/5))</f>
        <v>13038.400000000023</v>
      </c>
      <c r="Y75" s="145">
        <f>Australia!AK17-(Australia!AH17 - (Australia!AH17/5) + (Australia!AH16/5))</f>
        <v>18694</v>
      </c>
      <c r="Z75" s="145">
        <f>Australia!AN17-(Australia!AK17 - (Australia!AK17/5) + (Australia!AK16/5))</f>
        <v>21024.400000000023</v>
      </c>
      <c r="AA75" s="145">
        <f>Australia!AQ17-(Australia!AN17 - (Australia!AN17/5) + (Australia!AN16/5))</f>
        <v>18463.599999999977</v>
      </c>
      <c r="AB75" s="145">
        <f>Australia!AT17-(Australia!AQ17 - (Australia!AQ17/5) + (Australia!AQ16/5))</f>
        <v>11442.199999999953</v>
      </c>
      <c r="AC75" s="145">
        <f>Australia!AW17-(Australia!AT17 - (Australia!AT17/5) + (Australia!AT16/5))</f>
        <v>-3212.2000000000698</v>
      </c>
      <c r="AD75" s="145">
        <f>Australia!AX17-(Australia!AU17 - (Australia!AU17/5) + (Australia!AU16/5))</f>
        <v>-7800.4000000000233</v>
      </c>
    </row>
    <row r="76" spans="1:30">
      <c r="A76" s="151"/>
      <c r="B76" s="115"/>
      <c r="C76" s="115"/>
      <c r="D76" s="115"/>
      <c r="E76" s="115"/>
      <c r="F76" s="115"/>
      <c r="G76" s="115"/>
      <c r="H76" s="115"/>
      <c r="I76" s="115"/>
      <c r="J76" s="115"/>
      <c r="K76" s="113"/>
      <c r="M76" s="51" t="s">
        <v>17</v>
      </c>
      <c r="N76" s="119"/>
      <c r="O76" s="145">
        <f>Australia!G18-(Australia!D18 - (Australia!D18/5) + (Australia!D17/5))</f>
        <v>762.40000000002328</v>
      </c>
      <c r="P76" s="145">
        <f>Australia!J18-(Australia!G18 - (Australia!G18/5) + (Australia!G17/5))</f>
        <v>7863.8000000000466</v>
      </c>
      <c r="Q76" s="145">
        <f>Australia!M18-(Australia!J18 - (Australia!J18/5) + (Australia!J17/5))</f>
        <v>5214.1999999999534</v>
      </c>
      <c r="R76" s="145">
        <f>Australia!P18-(Australia!M18 - (Australia!M18/5) + (Australia!M17/5))</f>
        <v>6631.1999999999534</v>
      </c>
      <c r="S76" s="145">
        <f>Australia!S18-(Australia!P18 - (Australia!P18/5) + (Australia!P17/5))</f>
        <v>13908</v>
      </c>
      <c r="T76" s="145">
        <f>Australia!V18-(Australia!S18 - (Australia!S18/5) + (Australia!S17/5))</f>
        <v>708.79999999993015</v>
      </c>
      <c r="U76" s="145">
        <f>Australia!Y18-(Australia!V18 - (Australia!V18/5) + (Australia!V17/5))</f>
        <v>4646.1999999999534</v>
      </c>
      <c r="V76" s="145">
        <f>Australia!AB18-(Australia!Y18 - (Australia!Y18/5) + (Australia!Y17/5))</f>
        <v>2472.8000000000466</v>
      </c>
      <c r="W76" s="145">
        <f>Australia!AE18-(Australia!AB18 - (Australia!AB18/5) + (Australia!AB17/5))</f>
        <v>1229.1999999999534</v>
      </c>
      <c r="X76" s="145">
        <f>Australia!AH18-(Australia!AE18 - (Australia!AE18/5) + (Australia!AE17/5))</f>
        <v>2825.4000000000233</v>
      </c>
      <c r="Y76" s="145">
        <f>Australia!AK18-(Australia!AH18 - (Australia!AH18/5) + (Australia!AH17/5))</f>
        <v>5294.5999999999767</v>
      </c>
      <c r="Z76" s="145">
        <f>Australia!AN18-(Australia!AK18 - (Australia!AK18/5) + (Australia!AK17/5))</f>
        <v>4041</v>
      </c>
      <c r="AA76" s="145">
        <f>Australia!AQ18-(Australia!AN18 - (Australia!AN18/5) + (Australia!AN17/5))</f>
        <v>2525.3999999999069</v>
      </c>
      <c r="AB76" s="145">
        <f>Australia!AT18-(Australia!AQ18 - (Australia!AQ18/5) + (Australia!AQ17/5))</f>
        <v>3789.6000000000931</v>
      </c>
      <c r="AC76" s="145">
        <f>Australia!AW18-(Australia!AT18 - (Australia!AT18/5) + (Australia!AT17/5))</f>
        <v>1185</v>
      </c>
      <c r="AD76" s="145">
        <f>Australia!AX18-(Australia!AU18 - (Australia!AU18/5) + (Australia!AU17/5))</f>
        <v>-732</v>
      </c>
    </row>
    <row r="77" spans="1:30">
      <c r="A77" s="151"/>
      <c r="B77" s="115"/>
      <c r="C77" s="115"/>
      <c r="D77" s="115"/>
      <c r="E77" s="115"/>
      <c r="F77" s="115"/>
      <c r="G77" s="115"/>
      <c r="H77" s="115"/>
      <c r="I77" s="115"/>
      <c r="J77" s="115"/>
      <c r="K77" s="113"/>
      <c r="M77" s="51" t="s">
        <v>18</v>
      </c>
      <c r="N77" s="119"/>
      <c r="O77" s="145">
        <f>Australia!G19-(Australia!D19 - (Australia!D19/5) + (Australia!D18/5))</f>
        <v>-13844.799999999988</v>
      </c>
      <c r="P77" s="145">
        <f>Australia!J19-(Australia!G19 - (Australia!G19/5) + (Australia!G18/5))</f>
        <v>-19263.199999999953</v>
      </c>
      <c r="Q77" s="145">
        <f>Australia!M19-(Australia!J19 - (Australia!J19/5) + (Australia!J18/5))</f>
        <v>-19266.799999999988</v>
      </c>
      <c r="R77" s="145">
        <f>Australia!P19-(Australia!M19 - (Australia!M19/5) + (Australia!M18/5))</f>
        <v>-14241.200000000012</v>
      </c>
      <c r="S77" s="145">
        <f>Australia!S19-(Australia!P19 - (Australia!P19/5) + (Australia!P18/5))</f>
        <v>-12030.800000000047</v>
      </c>
      <c r="T77" s="145">
        <f>Australia!V19-(Australia!S19 - (Australia!S19/5) + (Australia!S18/5))</f>
        <v>4113.8000000000466</v>
      </c>
      <c r="U77" s="145">
        <f>Australia!Y19-(Australia!V19 - (Australia!V19/5) + (Australia!V18/5))</f>
        <v>18455.800000000047</v>
      </c>
      <c r="V77" s="145">
        <f>Australia!AB19-(Australia!Y19 - (Australia!Y19/5) + (Australia!Y18/5))</f>
        <v>11969.600000000093</v>
      </c>
      <c r="W77" s="145">
        <f>Australia!AE19-(Australia!AB19 - (Australia!AB19/5) + (Australia!AB18/5))</f>
        <v>9490.8000000000466</v>
      </c>
      <c r="X77" s="145">
        <f>Australia!AH19-(Australia!AE19 - (Australia!AE19/5) + (Australia!AE18/5))</f>
        <v>16073.599999999977</v>
      </c>
      <c r="Y77" s="145">
        <f>Australia!AK19-(Australia!AH19 - (Australia!AH19/5) + (Australia!AH18/5))</f>
        <v>-595.59999999997672</v>
      </c>
      <c r="Z77" s="145">
        <f>Australia!AN19-(Australia!AK19 - (Australia!AK19/5) + (Australia!AK18/5))</f>
        <v>-1940.4000000000233</v>
      </c>
      <c r="AA77" s="145">
        <f>Australia!AQ19-(Australia!AN19 - (Australia!AN19/5) + (Australia!AN18/5))</f>
        <v>-2156.4000000000233</v>
      </c>
      <c r="AB77" s="145">
        <f>Australia!AT19-(Australia!AQ19 - (Australia!AQ19/5) + (Australia!AQ18/5))</f>
        <v>-3143</v>
      </c>
      <c r="AC77" s="145">
        <f>Australia!AW19-(Australia!AT19 - (Australia!AT19/5) + (Australia!AT18/5))</f>
        <v>-7201.3999999999069</v>
      </c>
      <c r="AD77" s="145">
        <f>Australia!AX19-(Australia!AU19 - (Australia!AU19/5) + (Australia!AU18/5))</f>
        <v>-4896.2000000000116</v>
      </c>
    </row>
    <row r="78" spans="1:30">
      <c r="A78" s="151"/>
      <c r="B78" s="115"/>
      <c r="C78" s="115"/>
      <c r="D78" s="115"/>
      <c r="E78" s="115"/>
      <c r="F78" s="115"/>
      <c r="G78" s="115"/>
      <c r="H78" s="115"/>
      <c r="I78" s="115"/>
      <c r="J78" s="115"/>
      <c r="K78" s="113"/>
      <c r="M78" s="51" t="s">
        <v>19</v>
      </c>
      <c r="N78" s="119"/>
      <c r="O78" s="145">
        <f>Australia!G20-(Australia!D20 - (Australia!D20/5) + (Australia!D19/5))</f>
        <v>-9497.1999999999534</v>
      </c>
      <c r="P78" s="145">
        <f>Australia!J20-(Australia!G20 - (Australia!G20/5) + (Australia!G19/5))</f>
        <v>-10799.599999999977</v>
      </c>
      <c r="Q78" s="145">
        <f>Australia!M20-(Australia!J20 - (Australia!J20/5) + (Australia!J19/5))</f>
        <v>-9072.5999999999767</v>
      </c>
      <c r="R78" s="145">
        <f>Australia!P20-(Australia!M20 - (Australia!M20/5) + (Australia!M19/5))</f>
        <v>-7547.7999999999884</v>
      </c>
      <c r="S78" s="145">
        <f>Australia!S20-(Australia!P20 - (Australia!P20/5) + (Australia!P19/5))</f>
        <v>-6775.6000000000349</v>
      </c>
      <c r="T78" s="145">
        <f>Australia!V20-(Australia!S20 - (Australia!S20/5) + (Australia!S19/5))</f>
        <v>-9103.7999999999884</v>
      </c>
      <c r="U78" s="145">
        <f>Australia!Y20-(Australia!V20 - (Australia!V20/5) + (Australia!V19/5))</f>
        <v>-10150.599999999977</v>
      </c>
      <c r="V78" s="145">
        <f>Australia!AB20-(Australia!Y20 - (Australia!Y20/5) + (Australia!Y19/5))</f>
        <v>-12932.599999999977</v>
      </c>
      <c r="W78" s="145">
        <f>Australia!AE20-(Australia!AB20 - (Australia!AB20/5) + (Australia!AB19/5))</f>
        <v>-10873.800000000047</v>
      </c>
      <c r="X78" s="145">
        <f>Australia!AH20-(Australia!AE20 - (Australia!AE20/5) + (Australia!AE19/5))</f>
        <v>-10706</v>
      </c>
      <c r="Y78" s="145">
        <f>Australia!AK20-(Australia!AH20 - (Australia!AH20/5) + (Australia!AH19/5))</f>
        <v>4136.1999999999534</v>
      </c>
      <c r="Z78" s="145">
        <f>Australia!AN20-(Australia!AK20 - (Australia!AK20/5) + (Australia!AK19/5))</f>
        <v>11667</v>
      </c>
      <c r="AA78" s="145">
        <f>Australia!AQ20-(Australia!AN20 - (Australia!AN20/5) + (Australia!AN19/5))</f>
        <v>7032.1999999999534</v>
      </c>
      <c r="AB78" s="145">
        <f>Australia!AT20-(Australia!AQ20 - (Australia!AQ20/5) + (Australia!AQ19/5))</f>
        <v>4393.6000000000931</v>
      </c>
      <c r="AC78" s="145">
        <f>Australia!AW20-(Australia!AT20 - (Australia!AT20/5) + (Australia!AT19/5))</f>
        <v>8452</v>
      </c>
      <c r="AD78" s="145">
        <f>Australia!AX20-(Australia!AU20 - (Australia!AU20/5) + (Australia!AU19/5))</f>
        <v>-6381</v>
      </c>
    </row>
    <row r="79" spans="1:30">
      <c r="A79" s="151"/>
      <c r="B79" s="115"/>
      <c r="C79" s="115"/>
      <c r="D79" s="115"/>
      <c r="E79" s="115"/>
      <c r="F79" s="115"/>
      <c r="G79" s="115"/>
      <c r="H79" s="115"/>
      <c r="I79" s="115"/>
      <c r="J79" s="115"/>
      <c r="K79" s="113"/>
      <c r="M79" s="51" t="s">
        <v>20</v>
      </c>
      <c r="N79" s="119"/>
      <c r="O79" s="145">
        <f>Australia!G21-(Australia!D21 - (Australia!D21/5) + (Australia!D20/5))</f>
        <v>-1055.4000000000233</v>
      </c>
      <c r="P79" s="145">
        <f>Australia!J21-(Australia!G21 - (Australia!G21/5) + (Australia!G20/5))</f>
        <v>-8105.2000000000116</v>
      </c>
      <c r="Q79" s="145">
        <f>Australia!M21-(Australia!J21 - (Australia!J21/5) + (Australia!J20/5))</f>
        <v>-11287.600000000035</v>
      </c>
      <c r="R79" s="145">
        <f>Australia!P21-(Australia!M21 - (Australia!M21/5) + (Australia!M20/5))</f>
        <v>-10823</v>
      </c>
      <c r="S79" s="145">
        <f>Australia!S21-(Australia!P21 - (Australia!P21/5) + (Australia!P20/5))</f>
        <v>-11569.400000000023</v>
      </c>
      <c r="T79" s="145">
        <f>Australia!V21-(Australia!S21 - (Australia!S21/5) + (Australia!S20/5))</f>
        <v>-8469.5999999999767</v>
      </c>
      <c r="U79" s="145">
        <f>Australia!Y21-(Australia!V21 - (Australia!V21/5) + (Australia!V20/5))</f>
        <v>-5195.5999999999767</v>
      </c>
      <c r="V79" s="145">
        <f>Australia!AB21-(Australia!Y21 - (Australia!Y21/5) + (Australia!Y20/5))</f>
        <v>-5585.4000000000233</v>
      </c>
      <c r="W79" s="145">
        <f>Australia!AE21-(Australia!AB21 - (Australia!AB21/5) + (Australia!AB20/5))</f>
        <v>-5788.5999999999767</v>
      </c>
      <c r="X79" s="145">
        <f>Australia!AH21-(Australia!AE21 - (Australia!AE21/5) + (Australia!AE20/5))</f>
        <v>-6278.5999999999767</v>
      </c>
      <c r="Y79" s="145">
        <f>Australia!AK21-(Australia!AH21 - (Australia!AH21/5) + (Australia!AH20/5))</f>
        <v>-9900.7999999999884</v>
      </c>
      <c r="Z79" s="145">
        <f>Australia!AN21-(Australia!AK21 - (Australia!AK21/5) + (Australia!AK20/5))</f>
        <v>-13864.199999999953</v>
      </c>
      <c r="AA79" s="145">
        <f>Australia!AQ21-(Australia!AN21 - (Australia!AN21/5) + (Australia!AN20/5))</f>
        <v>-14370.199999999953</v>
      </c>
      <c r="AB79" s="145">
        <f>Australia!AT21-(Australia!AQ21 - (Australia!AQ21/5) + (Australia!AQ20/5))</f>
        <v>-12941.400000000023</v>
      </c>
      <c r="AC79" s="145">
        <f>Australia!AW21-(Australia!AT21 - (Australia!AT21/5) + (Australia!AT20/5))</f>
        <v>-16122.399999999965</v>
      </c>
      <c r="AD79" s="145">
        <f>Australia!AX21-(Australia!AU21 - (Australia!AU21/5) + (Australia!AU20/5))</f>
        <v>-3250.7999999999884</v>
      </c>
    </row>
    <row r="80" spans="1:30">
      <c r="A80" s="151"/>
      <c r="B80" s="115"/>
      <c r="C80" s="115"/>
      <c r="D80" s="115"/>
      <c r="E80" s="115"/>
      <c r="F80" s="115"/>
      <c r="G80" s="115"/>
      <c r="H80" s="115"/>
      <c r="I80" s="115"/>
      <c r="J80" s="115"/>
      <c r="K80" s="113"/>
      <c r="M80" s="51" t="s">
        <v>21</v>
      </c>
      <c r="N80" s="119"/>
      <c r="O80" s="145">
        <f>Australia!G22-(Australia!D22 - (Australia!D22/5) + (Australia!D21/5))</f>
        <v>-5344.2000000000116</v>
      </c>
      <c r="P80" s="145">
        <f>Australia!J22-(Australia!G22 - (Australia!G22/5) + (Australia!G21/5))</f>
        <v>-4201.8000000000175</v>
      </c>
      <c r="Q80" s="145">
        <f>Australia!M22-(Australia!J22 - (Australia!J22/5) + (Australia!J21/5))</f>
        <v>-1084.4000000000233</v>
      </c>
      <c r="R80" s="145">
        <f>Australia!P22-(Australia!M22 - (Australia!M22/5) + (Australia!M21/5))</f>
        <v>325.60000000000582</v>
      </c>
      <c r="S80" s="145">
        <f>Australia!S22-(Australia!P22 - (Australia!P22/5) + (Australia!P21/5))</f>
        <v>2798.2000000000116</v>
      </c>
      <c r="T80" s="145">
        <f>Australia!V22-(Australia!S22 - (Australia!S22/5) + (Australia!S21/5))</f>
        <v>-2094.3999999999942</v>
      </c>
      <c r="U80" s="145">
        <f>Australia!Y22-(Australia!V22 - (Australia!V22/5) + (Australia!V21/5))</f>
        <v>-4687</v>
      </c>
      <c r="V80" s="145">
        <f>Australia!AB22-(Australia!Y22 - (Australia!Y22/5) + (Australia!Y21/5))</f>
        <v>-8824.1999999999825</v>
      </c>
      <c r="W80" s="145">
        <f>Australia!AE22-(Australia!AB22 - (Australia!AB22/5) + (Australia!AB21/5))</f>
        <v>-10032</v>
      </c>
      <c r="X80" s="145">
        <f>Australia!AH22-(Australia!AE22 - (Australia!AE22/5) + (Australia!AE21/5))</f>
        <v>-12547</v>
      </c>
      <c r="Y80" s="145">
        <f>Australia!AK22-(Australia!AH22 - (Australia!AH22/5) + (Australia!AH21/5))</f>
        <v>-10415.400000000023</v>
      </c>
      <c r="Z80" s="145">
        <f>Australia!AN22-(Australia!AK22 - (Australia!AK22/5) + (Australia!AK21/5))</f>
        <v>-8575.1999999999534</v>
      </c>
      <c r="AA80" s="145">
        <f>Australia!AQ22-(Australia!AN22 - (Australia!AN22/5) + (Australia!AN21/5))</f>
        <v>-8494.4000000000233</v>
      </c>
      <c r="AB80" s="145">
        <f>Australia!AT22-(Australia!AQ22 - (Australia!AQ22/5) + (Australia!AQ21/5))</f>
        <v>-9111</v>
      </c>
      <c r="AC80" s="145">
        <f>Australia!AW22-(Australia!AT22 - (Australia!AT22/5) + (Australia!AT21/5))</f>
        <v>-10882.799999999988</v>
      </c>
      <c r="AD80" s="145">
        <f>Australia!AX22-(Australia!AU22 - (Australia!AU22/5) + (Australia!AU21/5))</f>
        <v>-7181.5999999999767</v>
      </c>
    </row>
    <row r="81" spans="1:30">
      <c r="A81" s="151"/>
      <c r="B81" s="115"/>
      <c r="C81" s="115"/>
      <c r="D81" s="115"/>
      <c r="E81" s="115"/>
      <c r="F81" s="115"/>
      <c r="G81" s="115"/>
      <c r="H81" s="115"/>
      <c r="I81" s="115"/>
      <c r="J81" s="115"/>
      <c r="K81" s="113"/>
      <c r="M81" s="51" t="s">
        <v>29</v>
      </c>
      <c r="N81" s="119"/>
      <c r="O81" s="145">
        <f>Australia!G23-(Australia!D23 - (Australia!D23/5) + (Australia!D22/5))</f>
        <v>-8933.2000000000116</v>
      </c>
      <c r="P81" s="145">
        <f>Australia!J23-(Australia!G23 - (Australia!G23/5) + (Australia!G22/5))</f>
        <v>-10617.400000000009</v>
      </c>
      <c r="Q81" s="145">
        <f>Australia!M23-(Australia!J23 - (Australia!J23/5) + (Australia!J22/5))</f>
        <v>-11370.799999999988</v>
      </c>
      <c r="R81" s="145">
        <f>Australia!P23-(Australia!M23 - (Australia!M23/5) + (Australia!M22/5))</f>
        <v>-10056.399999999994</v>
      </c>
      <c r="S81" s="145">
        <f>Australia!S23-(Australia!P23 - (Australia!P23/5) + (Australia!P22/5))</f>
        <v>-10329.600000000006</v>
      </c>
      <c r="T81" s="145">
        <f>Australia!V23-(Australia!S23 - (Australia!S23/5) + (Australia!S22/5))</f>
        <v>-8489.5999999999767</v>
      </c>
      <c r="U81" s="145">
        <f>Australia!Y23-(Australia!V23 - (Australia!V23/5) + (Australia!V22/5))</f>
        <v>-5333</v>
      </c>
      <c r="V81" s="145">
        <f>Australia!AB23-(Australia!Y23 - (Australia!Y23/5) + (Australia!Y22/5))</f>
        <v>-3631.7999999999884</v>
      </c>
      <c r="W81" s="145">
        <f>Australia!AE23-(Australia!AB23 - (Australia!AB23/5) + (Australia!AB22/5))</f>
        <v>-3649.6000000000058</v>
      </c>
      <c r="X81" s="145">
        <f>Australia!AH23-(Australia!AE23 - (Australia!AE23/5) + (Australia!AE22/5))</f>
        <v>-1820</v>
      </c>
      <c r="Y81" s="145">
        <f>Australia!AK23-(Australia!AH23 - (Australia!AH23/5) + (Australia!AH22/5))</f>
        <v>-6335.6000000000058</v>
      </c>
      <c r="Z81" s="145">
        <f>Australia!AN23-(Australia!AK23 - (Australia!AK23/5) + (Australia!AK22/5))</f>
        <v>-9133.2000000000116</v>
      </c>
      <c r="AA81" s="145">
        <f>Australia!AQ23-(Australia!AN23 - (Australia!AN23/5) + (Australia!AN22/5))</f>
        <v>-11291.200000000012</v>
      </c>
      <c r="AB81" s="145">
        <f>Australia!AT23-(Australia!AQ23 - (Australia!AQ23/5) + (Australia!AQ22/5))</f>
        <v>-13122.799999999988</v>
      </c>
      <c r="AC81" s="145">
        <f>Australia!AW23-(Australia!AT23 - (Australia!AT23/5) + (Australia!AT22/5))</f>
        <v>-16701.600000000006</v>
      </c>
      <c r="AD81" s="145">
        <f>Australia!AX23-(Australia!AU23 - (Australia!AU23/5) + (Australia!AU22/5))</f>
        <v>-7911</v>
      </c>
    </row>
    <row r="82" spans="1:30">
      <c r="A82" s="151"/>
      <c r="B82" s="115"/>
      <c r="C82" s="115"/>
      <c r="D82" s="115"/>
      <c r="E82" s="115"/>
      <c r="F82" s="115"/>
      <c r="G82" s="115"/>
      <c r="H82" s="115"/>
      <c r="I82" s="115"/>
      <c r="J82" s="115"/>
      <c r="K82" s="113"/>
      <c r="M82" s="51" t="s">
        <v>30</v>
      </c>
      <c r="N82" s="119"/>
      <c r="O82" s="145">
        <f>Australia!G24-(Australia!D24 - (Australia!D24/5) + (Australia!D23/5))</f>
        <v>-6668.8000000000029</v>
      </c>
      <c r="P82" s="145">
        <f>Australia!J24-(Australia!G24 - (Australia!G24/5) + (Australia!G23/5))</f>
        <v>-9252.2000000000116</v>
      </c>
      <c r="Q82" s="145">
        <f>Australia!M24-(Australia!J24 - (Australia!J24/5) + (Australia!J23/5))</f>
        <v>-10390.399999999994</v>
      </c>
      <c r="R82" s="145">
        <f>Australia!P24-(Australia!M24 - (Australia!M24/5) + (Australia!M23/5))</f>
        <v>-11451.800000000003</v>
      </c>
      <c r="S82" s="145">
        <f>Australia!S24-(Australia!P24 - (Australia!P24/5) + (Australia!P23/5))</f>
        <v>-9104</v>
      </c>
      <c r="T82" s="145">
        <f>Australia!V24-(Australia!S24 - (Australia!S24/5) + (Australia!S23/5))</f>
        <v>-10155.199999999997</v>
      </c>
      <c r="U82" s="145">
        <f>Australia!Y24-(Australia!V24 - (Australia!V24/5) + (Australia!V23/5))</f>
        <v>-10612.199999999997</v>
      </c>
      <c r="V82" s="145">
        <f>Australia!AB24-(Australia!Y24 - (Australia!Y24/5) + (Australia!Y23/5))</f>
        <v>-12460.200000000012</v>
      </c>
      <c r="W82" s="145">
        <f>Australia!AE24-(Australia!AB24 - (Australia!AB24/5) + (Australia!AB23/5))</f>
        <v>-12424</v>
      </c>
      <c r="X82" s="145">
        <f>Australia!AH24-(Australia!AE24 - (Australia!AE24/5) + (Australia!AE23/5))</f>
        <v>-12832.399999999994</v>
      </c>
      <c r="Y82" s="145">
        <f>Australia!AK24-(Australia!AH24 - (Australia!AH24/5) + (Australia!AH23/5))</f>
        <v>-12495</v>
      </c>
      <c r="Z82" s="145">
        <f>Australia!AN24-(Australia!AK24 - (Australia!AK24/5) + (Australia!AK23/5))</f>
        <v>-10843.399999999994</v>
      </c>
      <c r="AA82" s="145">
        <f>Australia!AQ24-(Australia!AN24 - (Australia!AN24/5) + (Australia!AN23/5))</f>
        <v>-9137.6000000000058</v>
      </c>
      <c r="AB82" s="145">
        <f>Australia!AT24-(Australia!AQ24 - (Australia!AQ24/5) + (Australia!AQ23/5))</f>
        <v>-9421.5999999999767</v>
      </c>
      <c r="AC82" s="145">
        <f>Australia!AW24-(Australia!AT24 - (Australia!AT24/5) + (Australia!AT23/5))</f>
        <v>-9221.3999999999942</v>
      </c>
      <c r="AD82" s="145">
        <f>Australia!AX24-(Australia!AU24 - (Australia!AU24/5) + (Australia!AU23/5))</f>
        <v>-5930.1999999999971</v>
      </c>
    </row>
    <row r="83" spans="1:30">
      <c r="A83" s="151"/>
      <c r="B83" s="115"/>
      <c r="C83" s="115"/>
      <c r="D83" s="115"/>
      <c r="E83" s="115"/>
      <c r="F83" s="115"/>
      <c r="G83" s="115"/>
      <c r="H83" s="115"/>
      <c r="I83" s="115"/>
      <c r="J83" s="115"/>
      <c r="K83" s="113"/>
      <c r="M83" s="51" t="s">
        <v>22</v>
      </c>
      <c r="N83" s="119"/>
      <c r="O83" s="145">
        <f>Australia!G25-(Australia!D25 - (Australia!D25/5) + (Australia!D24/5))</f>
        <v>-6313.5999999999985</v>
      </c>
      <c r="P83" s="145">
        <f>Australia!J25-(Australia!G25 - (Australia!G25/5) + (Australia!G24/5))</f>
        <v>-6890.7999999999993</v>
      </c>
      <c r="Q83" s="145">
        <f>Australia!M25-(Australia!J25 - (Australia!J25/5) + (Australia!J24/5))</f>
        <v>-6758.8000000000029</v>
      </c>
      <c r="R83" s="145">
        <f>Australia!P25-(Australia!M25 - (Australia!M25/5) + (Australia!M24/5))</f>
        <v>-6204.4000000000015</v>
      </c>
      <c r="S83" s="145">
        <f>Australia!S25-(Australia!P25 - (Australia!P25/5) + (Australia!P24/5))</f>
        <v>-6248.3999999999942</v>
      </c>
      <c r="T83" s="145">
        <f>Australia!V25-(Australia!S25 - (Australia!S25/5) + (Australia!S24/5))</f>
        <v>-6697.5999999999985</v>
      </c>
      <c r="U83" s="145">
        <f>Australia!Y25-(Australia!V25 - (Australia!V25/5) + (Australia!V24/5))</f>
        <v>-7681</v>
      </c>
      <c r="V83" s="145">
        <f>Australia!AB25-(Australia!Y25 - (Australia!Y25/5) + (Australia!Y24/5))</f>
        <v>-9105.8000000000029</v>
      </c>
      <c r="W83" s="145">
        <f>Australia!AE25-(Australia!AB25 - (Australia!AB25/5) + (Australia!AB24/5))</f>
        <v>-10028.800000000003</v>
      </c>
      <c r="X83" s="145">
        <f>Australia!AH25-(Australia!AE25 - (Australia!AE25/5) + (Australia!AE24/5))</f>
        <v>-8895</v>
      </c>
      <c r="Y83" s="145">
        <f>Australia!AK25-(Australia!AH25 - (Australia!AH25/5) + (Australia!AH24/5))</f>
        <v>-10130.800000000003</v>
      </c>
      <c r="Z83" s="145">
        <f>Australia!AN25-(Australia!AK25 - (Australia!AK25/5) + (Australia!AK24/5))</f>
        <v>-11336.399999999994</v>
      </c>
      <c r="AA83" s="145">
        <f>Australia!AQ25-(Australia!AN25 - (Australia!AN25/5) + (Australia!AN24/5))</f>
        <v>-12371</v>
      </c>
      <c r="AB83" s="145">
        <f>Australia!AT25-(Australia!AQ25 - (Australia!AQ25/5) + (Australia!AQ24/5))</f>
        <v>-12914.800000000003</v>
      </c>
      <c r="AC83" s="145">
        <f>Australia!AW25-(Australia!AT25 - (Australia!AT25/5) + (Australia!AT24/5))</f>
        <v>-13996.599999999999</v>
      </c>
      <c r="AD83" s="145">
        <f>Australia!AX25-(Australia!AU25 - (Australia!AU25/5) + (Australia!AU24/5))</f>
        <v>-6084.5999999999985</v>
      </c>
    </row>
    <row r="84" spans="1:30">
      <c r="A84" s="151"/>
      <c r="B84" s="115"/>
      <c r="C84" s="115"/>
      <c r="D84" s="115"/>
      <c r="E84" s="115"/>
      <c r="F84" s="115"/>
      <c r="G84" s="115"/>
      <c r="H84" s="115"/>
      <c r="I84" s="115"/>
      <c r="J84" s="115"/>
      <c r="K84" s="113"/>
      <c r="M84" s="50" t="s">
        <v>23</v>
      </c>
      <c r="N84" s="121"/>
      <c r="O84" s="218">
        <f>Australia!G26-(Australia!D26 + Australia!D25/5)</f>
        <v>-4398</v>
      </c>
      <c r="P84" s="218">
        <f>Australia!J26-(Australia!G26 + Australia!G25/5)</f>
        <v>-4696.3999999999996</v>
      </c>
      <c r="Q84" s="218">
        <f>Australia!M26-(Australia!J26 + Australia!J25/5)</f>
        <v>-4889.3999999999996</v>
      </c>
      <c r="R84" s="218">
        <f>Australia!P26-(Australia!M26 + Australia!M25/5)</f>
        <v>-5022</v>
      </c>
      <c r="S84" s="218">
        <f>Australia!S26-(Australia!P26 + Australia!P25/5)</f>
        <v>-5046.3999999999996</v>
      </c>
      <c r="T84" s="218">
        <f>Australia!V26-(Australia!S26 + Australia!S25/5)</f>
        <v>-5210.7999999999993</v>
      </c>
      <c r="U84" s="218">
        <f>Australia!Y26-(Australia!V26 + Australia!V25/5)</f>
        <v>-5525</v>
      </c>
      <c r="V84" s="218">
        <f>Australia!AB26-(Australia!Y26 + Australia!Y25/5)</f>
        <v>-5740.4</v>
      </c>
      <c r="W84" s="218">
        <f>Australia!AE26-(Australia!AB26 + Australia!AB25/5)</f>
        <v>-5598.6</v>
      </c>
      <c r="X84" s="218">
        <f>Australia!AH26-(Australia!AE26 + Australia!AE25/5)</f>
        <v>-5783</v>
      </c>
      <c r="Y84" s="218">
        <f>Australia!AK26-(Australia!AH26 + Australia!AH25/5)</f>
        <v>-6468.6</v>
      </c>
      <c r="Z84" s="218">
        <f>Australia!AN26-(Australia!AK26 + Australia!AK25/5)</f>
        <v>-6950.2000000000007</v>
      </c>
      <c r="AA84" s="145">
        <f>Australia!AQ26-(Australia!AN26 + Australia!AN25/5)</f>
        <v>-7283</v>
      </c>
      <c r="AB84" s="145">
        <f>Australia!AT26-(Australia!AQ26 + Australia!AQ25/5)</f>
        <v>-8058.7999999999993</v>
      </c>
      <c r="AC84" s="145">
        <f>Australia!AW26-(Australia!AT26 + Australia!AT25/5)</f>
        <v>-8224</v>
      </c>
      <c r="AD84" s="145">
        <f>Australia!AX26-(Australia!AU26 + Australia!AU25/5)</f>
        <v>-2665.8</v>
      </c>
    </row>
    <row r="85" spans="1:30">
      <c r="A85" s="151"/>
      <c r="B85" s="115"/>
      <c r="C85" s="115"/>
      <c r="D85" s="115"/>
      <c r="E85" s="115"/>
      <c r="F85" s="115"/>
      <c r="G85" s="115"/>
      <c r="H85" s="115"/>
      <c r="I85" s="115"/>
      <c r="J85" s="115"/>
      <c r="K85" s="113"/>
      <c r="O85">
        <f>SUM(O64:O84)</f>
        <v>17737.999999999964</v>
      </c>
      <c r="P85">
        <f t="shared" ref="P85:Z85" si="6">SUM(P64:P84)</f>
        <v>-39506.999999999658</v>
      </c>
      <c r="Q85">
        <f t="shared" si="6"/>
        <v>-35397.000000000196</v>
      </c>
      <c r="R85">
        <f t="shared" si="6"/>
        <v>25836.999999999949</v>
      </c>
      <c r="S85">
        <f t="shared" si="6"/>
        <v>98881.800000000134</v>
      </c>
      <c r="T85">
        <f t="shared" si="6"/>
        <v>195464.00000000015</v>
      </c>
      <c r="U85">
        <f t="shared" si="6"/>
        <v>394697.00000000006</v>
      </c>
      <c r="V85">
        <f t="shared" si="6"/>
        <v>267367.00000000017</v>
      </c>
      <c r="W85">
        <f t="shared" si="6"/>
        <v>211362.00000000009</v>
      </c>
      <c r="X85">
        <f t="shared" si="6"/>
        <v>253331</v>
      </c>
      <c r="Y85">
        <f t="shared" si="6"/>
        <v>288169.00000000006</v>
      </c>
      <c r="Z85">
        <f t="shared" si="6"/>
        <v>308651.00000000006</v>
      </c>
      <c r="AA85">
        <f>SUM(AA64:AA84)</f>
        <v>250122</v>
      </c>
      <c r="AB85">
        <f>SUM(AB64:AB84)</f>
        <v>224296.99999999988</v>
      </c>
      <c r="AC85">
        <f>SUM(AC64:AC84)</f>
        <v>129769.0000000002</v>
      </c>
      <c r="AD85">
        <f>SUM(AD64:AD84)</f>
        <v>6062.0000000000973</v>
      </c>
    </row>
    <row r="86" spans="1:30">
      <c r="A86" s="151"/>
      <c r="B86" s="115"/>
      <c r="C86" s="115"/>
      <c r="D86" s="115"/>
      <c r="E86" s="115"/>
      <c r="F86" s="115"/>
      <c r="G86" s="115"/>
      <c r="H86" s="115"/>
      <c r="I86" s="115"/>
      <c r="J86" s="115"/>
      <c r="K86" s="113"/>
      <c r="M86" s="216" t="s">
        <v>176</v>
      </c>
      <c r="O86" s="217">
        <f>MAX(O66:O84)</f>
        <v>36641.79999999993</v>
      </c>
      <c r="P86" s="217">
        <f t="shared" ref="P86:AA86" si="7">MAX(P66:P84)</f>
        <v>35995.199999999953</v>
      </c>
      <c r="Q86" s="217">
        <f t="shared" si="7"/>
        <v>33772.400000000023</v>
      </c>
      <c r="R86" s="217">
        <f t="shared" si="7"/>
        <v>32481.599999999977</v>
      </c>
      <c r="S86" s="217">
        <f t="shared" si="7"/>
        <v>36970</v>
      </c>
      <c r="T86" s="217">
        <f t="shared" si="7"/>
        <v>40860.599999999977</v>
      </c>
      <c r="U86" s="217">
        <f t="shared" si="7"/>
        <v>69996.800000000047</v>
      </c>
      <c r="V86" s="217">
        <f t="shared" si="7"/>
        <v>51678.599999999977</v>
      </c>
      <c r="W86" s="217">
        <f t="shared" si="7"/>
        <v>40952.199999999953</v>
      </c>
      <c r="X86" s="217">
        <f t="shared" si="7"/>
        <v>51905.400000000023</v>
      </c>
      <c r="Y86" s="217">
        <f t="shared" si="7"/>
        <v>63400.199999999953</v>
      </c>
      <c r="Z86" s="217">
        <f t="shared" si="7"/>
        <v>69647.79999999993</v>
      </c>
      <c r="AA86" s="217">
        <f t="shared" si="7"/>
        <v>68454.199999999953</v>
      </c>
      <c r="AB86" s="217">
        <f t="shared" ref="AB86:AC86" si="8">MAX(AB66:AB84)</f>
        <v>71554.199999999953</v>
      </c>
      <c r="AC86" s="217">
        <f t="shared" si="8"/>
        <v>64614.600000000093</v>
      </c>
      <c r="AD86" s="217">
        <f t="shared" ref="AD86" si="9">MAX(AD66:AD84)</f>
        <v>19114.400000000023</v>
      </c>
    </row>
    <row r="87" spans="1:30">
      <c r="A87" s="151"/>
      <c r="B87" s="115"/>
      <c r="C87" s="115"/>
      <c r="D87" s="115"/>
      <c r="E87" s="115"/>
      <c r="F87" s="115"/>
      <c r="G87" s="115"/>
      <c r="H87" s="115"/>
      <c r="I87" s="115"/>
      <c r="J87" s="115"/>
      <c r="K87" s="113"/>
      <c r="M87" s="216" t="s">
        <v>177</v>
      </c>
      <c r="O87" s="217">
        <f>MIN(O65:O84)</f>
        <v>-18340</v>
      </c>
      <c r="P87" s="217">
        <f t="shared" ref="P87:AC87" si="10">MIN(P65:P84)</f>
        <v>-27106.199999999953</v>
      </c>
      <c r="Q87" s="217">
        <f t="shared" si="10"/>
        <v>-44747.400000000023</v>
      </c>
      <c r="R87" s="217">
        <f t="shared" si="10"/>
        <v>-29114.799999999988</v>
      </c>
      <c r="S87" s="217">
        <f t="shared" si="10"/>
        <v>-21929.400000000023</v>
      </c>
      <c r="T87" s="217">
        <f t="shared" si="10"/>
        <v>-10947</v>
      </c>
      <c r="U87" s="217">
        <f t="shared" si="10"/>
        <v>-10612.199999999997</v>
      </c>
      <c r="V87" s="217">
        <f t="shared" si="10"/>
        <v>-12932.599999999977</v>
      </c>
      <c r="W87" s="217">
        <f t="shared" si="10"/>
        <v>-18419.599999999977</v>
      </c>
      <c r="X87" s="217">
        <f t="shared" si="10"/>
        <v>-12832.399999999994</v>
      </c>
      <c r="Y87" s="217">
        <f t="shared" si="10"/>
        <v>-12495</v>
      </c>
      <c r="Z87" s="217">
        <f t="shared" si="10"/>
        <v>-13864.199999999953</v>
      </c>
      <c r="AA87" s="217">
        <f t="shared" si="10"/>
        <v>-14370.199999999953</v>
      </c>
      <c r="AB87" s="217">
        <f t="shared" si="10"/>
        <v>-13122.799999999988</v>
      </c>
      <c r="AC87" s="217">
        <f t="shared" si="10"/>
        <v>-26059.400000000023</v>
      </c>
      <c r="AD87" s="217">
        <f t="shared" ref="AD87" si="11">MIN(AD65:AD84)</f>
        <v>-18150.799999999988</v>
      </c>
    </row>
    <row r="88" spans="1:30">
      <c r="A88" s="151"/>
      <c r="B88" s="115"/>
      <c r="C88" s="115"/>
      <c r="D88" s="115"/>
      <c r="E88" s="115"/>
      <c r="F88" s="115"/>
      <c r="G88" s="115"/>
      <c r="H88" s="115"/>
      <c r="I88" s="115"/>
      <c r="J88" s="115"/>
      <c r="K88" s="113"/>
    </row>
    <row r="89" spans="1:30">
      <c r="A89" s="151"/>
      <c r="B89" s="115"/>
      <c r="C89" s="115"/>
      <c r="D89" s="115"/>
      <c r="E89" s="115"/>
      <c r="F89" s="115"/>
      <c r="G89" s="115"/>
      <c r="H89" s="115"/>
      <c r="I89" s="115"/>
      <c r="J89" s="115"/>
      <c r="K89" s="113"/>
    </row>
    <row r="90" spans="1:30">
      <c r="A90" s="151"/>
      <c r="B90" s="115"/>
      <c r="C90" s="115"/>
      <c r="D90" s="115"/>
      <c r="E90" s="115"/>
      <c r="F90" s="115"/>
      <c r="G90" s="115"/>
      <c r="H90" s="115"/>
      <c r="I90" s="115"/>
      <c r="J90" s="115"/>
      <c r="K90" s="113"/>
    </row>
    <row r="91" spans="1:30">
      <c r="A91" s="151"/>
      <c r="B91" s="115"/>
      <c r="C91" s="115"/>
      <c r="D91" s="115"/>
      <c r="E91" s="115"/>
      <c r="F91" s="115"/>
      <c r="G91" s="115"/>
      <c r="H91" s="115"/>
      <c r="I91" s="115"/>
      <c r="J91" s="115"/>
      <c r="K91" s="113"/>
    </row>
    <row r="92" spans="1:30">
      <c r="A92" s="151"/>
      <c r="B92" s="115"/>
      <c r="C92" s="115"/>
      <c r="D92" s="115"/>
      <c r="E92" s="115"/>
      <c r="F92" s="115"/>
      <c r="G92" s="115"/>
      <c r="H92" s="115"/>
      <c r="I92" s="115"/>
      <c r="J92" s="115"/>
      <c r="K92" s="113"/>
    </row>
    <row r="93" spans="1:30">
      <c r="A93" s="151"/>
      <c r="B93" s="115"/>
      <c r="C93" s="115"/>
      <c r="D93" s="115"/>
      <c r="E93" s="115"/>
      <c r="F93" s="115"/>
      <c r="G93" s="115"/>
      <c r="H93" s="115"/>
      <c r="I93" s="115"/>
      <c r="J93" s="115"/>
      <c r="K93" s="113"/>
    </row>
    <row r="94" spans="1:30">
      <c r="A94" s="151"/>
      <c r="B94" s="115"/>
      <c r="C94" s="115"/>
      <c r="D94" s="115"/>
      <c r="E94" s="115"/>
      <c r="F94" s="115"/>
      <c r="G94" s="115"/>
      <c r="H94" s="115"/>
      <c r="I94" s="115"/>
      <c r="J94" s="115"/>
      <c r="K94" s="113"/>
    </row>
    <row r="95" spans="1:30">
      <c r="A95" s="151"/>
      <c r="B95" s="115"/>
      <c r="C95" s="115"/>
      <c r="D95" s="115"/>
      <c r="E95" s="115"/>
      <c r="F95" s="115"/>
      <c r="G95" s="115"/>
      <c r="H95" s="115"/>
      <c r="I95" s="115"/>
      <c r="J95" s="115"/>
      <c r="K95" s="113"/>
    </row>
    <row r="96" spans="1:30">
      <c r="A96" s="151"/>
      <c r="B96" s="115"/>
      <c r="C96" s="115"/>
      <c r="D96" s="115"/>
      <c r="E96" s="115"/>
      <c r="F96" s="115"/>
      <c r="G96" s="115"/>
      <c r="H96" s="115"/>
      <c r="I96" s="115"/>
      <c r="J96" s="115"/>
      <c r="K96" s="113"/>
    </row>
    <row r="97" spans="1:11">
      <c r="A97" s="151"/>
      <c r="B97" s="115"/>
      <c r="C97" s="115"/>
      <c r="D97" s="115"/>
      <c r="E97" s="115"/>
      <c r="F97" s="115"/>
      <c r="G97" s="115"/>
      <c r="H97" s="115"/>
      <c r="I97" s="115"/>
      <c r="J97" s="115"/>
      <c r="K97" s="113"/>
    </row>
    <row r="98" spans="1:11">
      <c r="A98" s="151"/>
      <c r="B98" s="115"/>
      <c r="C98" s="115"/>
      <c r="D98" s="115"/>
      <c r="E98" s="115"/>
      <c r="F98" s="115"/>
      <c r="G98" s="115"/>
      <c r="H98" s="115"/>
      <c r="I98" s="115"/>
      <c r="J98" s="115"/>
      <c r="K98" s="113"/>
    </row>
    <row r="99" spans="1:11">
      <c r="A99" s="151"/>
      <c r="B99" s="115"/>
      <c r="C99" s="115"/>
      <c r="D99" s="115"/>
      <c r="E99" s="115"/>
      <c r="F99" s="115"/>
      <c r="G99" s="115"/>
      <c r="H99" s="115"/>
      <c r="I99" s="115"/>
      <c r="J99" s="115"/>
      <c r="K99" s="113"/>
    </row>
    <row r="100" spans="1:11">
      <c r="A100" s="151"/>
      <c r="B100" s="115"/>
      <c r="C100" s="115"/>
      <c r="D100" s="115"/>
      <c r="E100" s="115"/>
      <c r="F100" s="115"/>
      <c r="G100" s="115"/>
      <c r="H100" s="115"/>
      <c r="I100" s="115"/>
      <c r="J100" s="115"/>
      <c r="K100" s="113"/>
    </row>
    <row r="101" spans="1:11">
      <c r="A101" s="151"/>
      <c r="B101" s="115"/>
      <c r="C101" s="115"/>
      <c r="D101" s="115"/>
      <c r="E101" s="115"/>
      <c r="F101" s="115"/>
      <c r="G101" s="115"/>
      <c r="H101" s="115"/>
      <c r="I101" s="115"/>
      <c r="J101" s="115"/>
      <c r="K101" s="113"/>
    </row>
    <row r="102" spans="1:11">
      <c r="A102" s="5"/>
      <c r="B102" s="4"/>
      <c r="C102" s="4"/>
      <c r="D102" s="4"/>
      <c r="E102" s="4"/>
      <c r="F102" s="4"/>
      <c r="G102" s="4"/>
      <c r="H102" s="4"/>
      <c r="I102" s="4"/>
      <c r="J102" s="4"/>
      <c r="K102" s="113"/>
    </row>
    <row r="103" spans="1:11">
      <c r="A103" s="6"/>
      <c r="B103" s="7"/>
      <c r="C103" s="8"/>
      <c r="D103" s="7"/>
      <c r="E103" s="7"/>
      <c r="F103" s="7"/>
      <c r="G103" s="7"/>
      <c r="H103" s="7"/>
      <c r="I103" s="7"/>
      <c r="J103" s="7"/>
      <c r="K103" s="152"/>
    </row>
  </sheetData>
  <phoneticPr fontId="6" type="noConversion"/>
  <printOptions horizontalCentered="1"/>
  <pageMargins left="0.70866141732283472" right="0.70866141732283472" top="0.74803149606299213" bottom="0.74803149606299213" header="0.31496062992125984" footer="0.31496062992125984"/>
  <pageSetup paperSize="9" scale="69" fitToHeight="0" orientation="landscape" r:id="rId1"/>
  <headerFooter>
    <oddFooter>&amp;RAustralian Prudential Regulation Authority          &amp;P</oddFooter>
  </headerFooter>
  <rowBreaks count="2" manualBreakCount="2">
    <brk id="33" max="10" man="1"/>
    <brk id="68" max="1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A73"/>
  <sheetViews>
    <sheetView showGridLines="0" zoomScaleNormal="100" zoomScaleSheetLayoutView="100" workbookViewId="0">
      <selection sqref="A1:H1"/>
    </sheetView>
  </sheetViews>
  <sheetFormatPr defaultColWidth="9.109375" defaultRowHeight="16.2"/>
  <cols>
    <col min="1" max="1" width="3" style="165" customWidth="1"/>
    <col min="2" max="15" width="9" style="168" customWidth="1"/>
    <col min="16" max="16" width="9.109375" style="168"/>
    <col min="17" max="17" width="6.6640625" style="1" customWidth="1"/>
    <col min="18" max="18" width="23.44140625" style="1" customWidth="1"/>
    <col min="19" max="26" width="8.6640625" style="1" customWidth="1"/>
    <col min="27" max="27" width="9.5546875" style="1" customWidth="1"/>
    <col min="28" max="28" width="4" style="168" customWidth="1"/>
    <col min="29" max="16384" width="9.109375" style="168"/>
  </cols>
  <sheetData>
    <row r="1" spans="1:27" s="241" customFormat="1" ht="39" customHeight="1">
      <c r="A1" s="354" t="s">
        <v>154</v>
      </c>
      <c r="B1" s="354"/>
      <c r="C1" s="354"/>
      <c r="D1" s="354"/>
      <c r="E1" s="354"/>
      <c r="F1" s="354"/>
      <c r="G1" s="354"/>
      <c r="H1" s="354"/>
      <c r="Q1"/>
      <c r="R1"/>
      <c r="S1"/>
      <c r="T1"/>
      <c r="U1"/>
      <c r="V1"/>
      <c r="W1"/>
      <c r="X1"/>
      <c r="Y1"/>
      <c r="Z1"/>
      <c r="AA1"/>
    </row>
    <row r="2" spans="1:27" s="241" customFormat="1" ht="12" customHeight="1">
      <c r="A2" s="243"/>
      <c r="B2" s="243"/>
      <c r="C2" s="243"/>
      <c r="D2"/>
      <c r="E2" s="243"/>
      <c r="F2" s="243"/>
      <c r="G2" s="243"/>
      <c r="H2" s="243"/>
      <c r="Q2" s="1"/>
      <c r="R2" s="1"/>
      <c r="S2" s="1"/>
      <c r="T2" s="1"/>
      <c r="U2" s="1"/>
      <c r="V2" s="1"/>
      <c r="W2" s="1"/>
      <c r="X2" s="1"/>
      <c r="Y2" s="1"/>
      <c r="Z2" s="1"/>
      <c r="AA2" s="1"/>
    </row>
    <row r="3" spans="1:27">
      <c r="B3" s="242" t="s">
        <v>74</v>
      </c>
      <c r="C3" s="207"/>
      <c r="D3"/>
      <c r="E3" s="207"/>
      <c r="F3" s="207"/>
      <c r="G3" s="207"/>
      <c r="H3" s="207"/>
      <c r="I3" s="207"/>
      <c r="J3" s="207"/>
      <c r="K3" s="207"/>
      <c r="L3" s="207"/>
      <c r="M3" s="207"/>
      <c r="N3" s="177"/>
      <c r="O3" s="207"/>
    </row>
    <row r="4" spans="1:27" ht="81.75" customHeight="1">
      <c r="B4" s="353" t="s">
        <v>155</v>
      </c>
      <c r="C4" s="353"/>
      <c r="D4" s="353"/>
      <c r="E4" s="353"/>
      <c r="F4" s="353"/>
      <c r="G4" s="353"/>
      <c r="H4" s="353"/>
      <c r="I4" s="353"/>
      <c r="J4" s="353"/>
      <c r="K4" s="353"/>
      <c r="L4" s="353"/>
      <c r="M4" s="353"/>
      <c r="N4" s="353"/>
      <c r="O4" s="238"/>
    </row>
    <row r="5" spans="1:27">
      <c r="B5" s="353" t="s">
        <v>151</v>
      </c>
      <c r="C5" s="353"/>
      <c r="D5" s="353"/>
      <c r="E5" s="353"/>
      <c r="F5" s="353"/>
      <c r="G5" s="353"/>
      <c r="H5" s="353"/>
      <c r="I5" s="353"/>
      <c r="J5" s="353"/>
      <c r="K5" s="353"/>
      <c r="L5" s="353"/>
      <c r="M5" s="353"/>
      <c r="N5" s="207"/>
      <c r="O5" s="207"/>
    </row>
    <row r="6" spans="1:27">
      <c r="B6" s="353" t="s">
        <v>152</v>
      </c>
      <c r="C6" s="353"/>
      <c r="D6" s="353"/>
      <c r="E6" s="353"/>
      <c r="F6" s="353"/>
      <c r="G6" s="353"/>
      <c r="H6" s="353"/>
      <c r="I6" s="353"/>
      <c r="J6" s="353"/>
      <c r="K6" s="353"/>
      <c r="L6" s="353"/>
      <c r="M6" s="353"/>
      <c r="N6" s="207"/>
      <c r="O6" s="207"/>
    </row>
    <row r="7" spans="1:27">
      <c r="B7" s="353" t="s">
        <v>156</v>
      </c>
      <c r="C7" s="353"/>
      <c r="D7" s="353"/>
      <c r="E7" s="353"/>
      <c r="F7" s="353"/>
      <c r="G7" s="353"/>
      <c r="H7" s="353"/>
      <c r="I7" s="353"/>
      <c r="J7" s="353"/>
      <c r="K7" s="353"/>
      <c r="L7" s="353"/>
      <c r="M7" s="353"/>
      <c r="N7" s="207"/>
      <c r="O7" s="207"/>
    </row>
    <row r="8" spans="1:27">
      <c r="B8" s="353" t="s">
        <v>153</v>
      </c>
      <c r="C8" s="353"/>
      <c r="D8" s="353"/>
      <c r="E8" s="353"/>
      <c r="F8" s="353"/>
      <c r="G8" s="353"/>
      <c r="H8" s="353"/>
      <c r="I8" s="353"/>
      <c r="J8" s="353"/>
      <c r="K8" s="353"/>
      <c r="L8" s="353"/>
      <c r="M8" s="353"/>
      <c r="N8" s="207"/>
      <c r="O8" s="207"/>
    </row>
    <row r="9" spans="1:27">
      <c r="B9" s="244"/>
      <c r="C9" s="208"/>
      <c r="D9" s="208"/>
      <c r="E9" s="207"/>
      <c r="F9" s="207"/>
      <c r="G9" s="207"/>
      <c r="H9" s="207"/>
      <c r="I9" s="207"/>
      <c r="J9" s="207"/>
      <c r="K9" s="207"/>
      <c r="L9" s="207"/>
      <c r="M9" s="207"/>
      <c r="N9" s="207"/>
      <c r="O9" s="207"/>
    </row>
    <row r="10" spans="1:27">
      <c r="B10" s="242" t="s">
        <v>174</v>
      </c>
      <c r="O10" s="257"/>
    </row>
    <row r="11" spans="1:27" ht="62.25" customHeight="1">
      <c r="B11" s="353" t="s">
        <v>175</v>
      </c>
      <c r="C11" s="353"/>
      <c r="D11" s="353"/>
      <c r="E11" s="353"/>
      <c r="F11" s="353"/>
      <c r="G11" s="353"/>
      <c r="H11" s="353"/>
      <c r="I11" s="353"/>
      <c r="J11" s="353"/>
      <c r="K11" s="353"/>
      <c r="L11" s="353"/>
      <c r="M11" s="353"/>
      <c r="N11" s="353"/>
      <c r="O11" s="257"/>
    </row>
    <row r="12" spans="1:27">
      <c r="B12" s="244"/>
      <c r="C12" s="208"/>
      <c r="D12" s="208"/>
      <c r="E12" s="207"/>
      <c r="F12" s="207"/>
      <c r="G12" s="207"/>
      <c r="H12" s="207"/>
      <c r="I12" s="207"/>
      <c r="J12" s="207"/>
      <c r="K12" s="207"/>
      <c r="L12" s="207"/>
      <c r="M12" s="207"/>
      <c r="N12" s="207"/>
      <c r="O12" s="207"/>
    </row>
    <row r="13" spans="1:27" ht="15" customHeight="1">
      <c r="B13" s="239" t="s">
        <v>105</v>
      </c>
      <c r="C13" s="239"/>
      <c r="D13" s="239"/>
      <c r="E13" s="207"/>
      <c r="F13" s="207"/>
      <c r="G13" s="207"/>
      <c r="H13" s="207"/>
      <c r="I13" s="207"/>
      <c r="J13" s="207"/>
      <c r="K13" s="207"/>
      <c r="L13" s="207"/>
      <c r="M13" s="207"/>
      <c r="N13" s="207"/>
      <c r="O13" s="207"/>
    </row>
    <row r="14" spans="1:27" ht="15" customHeight="1">
      <c r="B14" s="353" t="s">
        <v>106</v>
      </c>
      <c r="C14" s="353"/>
      <c r="D14" s="353"/>
      <c r="E14" s="353"/>
      <c r="F14" s="353"/>
      <c r="G14" s="353"/>
      <c r="H14" s="353"/>
      <c r="I14" s="207"/>
      <c r="J14" s="207"/>
      <c r="K14" s="207"/>
      <c r="L14" s="207"/>
      <c r="M14" s="207"/>
      <c r="N14" s="207"/>
      <c r="O14" s="207"/>
      <c r="Q14" s="356"/>
      <c r="R14" s="357"/>
      <c r="S14" s="357"/>
      <c r="T14" s="357"/>
      <c r="U14" s="357"/>
      <c r="V14" s="357"/>
      <c r="W14" s="357"/>
      <c r="X14" s="357"/>
      <c r="Y14" s="357"/>
      <c r="Z14" s="357"/>
      <c r="AA14" s="357"/>
    </row>
    <row r="15" spans="1:27" s="170" customFormat="1" ht="15" customHeight="1">
      <c r="A15" s="165"/>
      <c r="B15" s="353" t="s">
        <v>109</v>
      </c>
      <c r="C15" s="353"/>
      <c r="D15" s="353"/>
      <c r="E15" s="353"/>
      <c r="F15" s="353"/>
      <c r="G15" s="353"/>
      <c r="H15" s="353"/>
      <c r="I15" s="174"/>
      <c r="J15" s="174"/>
      <c r="K15" s="174"/>
      <c r="L15" s="174"/>
      <c r="M15" s="174"/>
      <c r="N15" s="174"/>
      <c r="O15" s="174"/>
      <c r="Q15" s="1"/>
      <c r="R15" s="1"/>
      <c r="S15" s="1"/>
      <c r="T15" s="1"/>
      <c r="U15" s="1"/>
      <c r="V15" s="1"/>
      <c r="W15" s="1"/>
      <c r="X15" s="1"/>
      <c r="Y15" s="1"/>
      <c r="Z15" s="1"/>
      <c r="AA15" s="1"/>
    </row>
    <row r="16" spans="1:27" s="170" customFormat="1" ht="15" customHeight="1">
      <c r="A16" s="165"/>
      <c r="B16" s="353" t="s">
        <v>116</v>
      </c>
      <c r="C16" s="353"/>
      <c r="D16" s="353"/>
      <c r="E16" s="353"/>
      <c r="F16" s="353"/>
      <c r="G16" s="353"/>
      <c r="H16" s="353"/>
      <c r="I16" s="174"/>
      <c r="J16" s="174"/>
      <c r="K16" s="174"/>
      <c r="L16" s="174"/>
      <c r="M16" s="174"/>
      <c r="N16" s="174"/>
      <c r="O16" s="174"/>
      <c r="Q16" s="358"/>
      <c r="R16" s="358"/>
      <c r="S16" s="358"/>
      <c r="T16" s="358"/>
      <c r="U16" s="358"/>
      <c r="V16" s="358"/>
      <c r="W16" s="358"/>
      <c r="X16" s="358"/>
      <c r="Y16" s="358"/>
      <c r="Z16" s="358"/>
      <c r="AA16" s="358"/>
    </row>
    <row r="17" spans="1:27" s="170" customFormat="1" ht="15" customHeight="1">
      <c r="A17" s="165"/>
      <c r="B17" s="174"/>
      <c r="C17" s="359"/>
      <c r="D17" s="359"/>
      <c r="E17" s="174"/>
      <c r="F17" s="174"/>
      <c r="G17" s="174"/>
      <c r="H17" s="174"/>
      <c r="I17" s="174"/>
      <c r="J17" s="174"/>
      <c r="K17" s="174"/>
      <c r="L17" s="174"/>
      <c r="M17" s="174"/>
      <c r="N17" s="174"/>
      <c r="O17" s="174"/>
      <c r="R17" s="160"/>
      <c r="S17" s="160"/>
      <c r="T17" s="160"/>
      <c r="U17" s="160"/>
      <c r="V17" s="160"/>
      <c r="W17" s="160"/>
      <c r="X17" s="160"/>
      <c r="Y17" s="160"/>
      <c r="Z17" s="160"/>
      <c r="AA17" s="160"/>
    </row>
    <row r="18" spans="1:27" s="170" customFormat="1" ht="17.25" customHeight="1">
      <c r="A18" s="165"/>
      <c r="B18" s="355" t="s">
        <v>119</v>
      </c>
      <c r="C18" s="355"/>
      <c r="D18" s="355"/>
      <c r="E18" s="355"/>
      <c r="F18" s="174"/>
      <c r="G18" s="174"/>
      <c r="H18" s="174"/>
      <c r="I18" s="174"/>
      <c r="J18" s="174"/>
      <c r="K18" s="174"/>
      <c r="L18" s="174"/>
      <c r="M18" s="174"/>
      <c r="N18" s="174"/>
      <c r="O18" s="174"/>
      <c r="Q18" s="236"/>
      <c r="R18" s="160"/>
      <c r="S18" s="160"/>
      <c r="T18" s="160"/>
      <c r="U18" s="160"/>
      <c r="V18" s="160"/>
      <c r="W18" s="160"/>
      <c r="X18" s="160"/>
      <c r="Y18" s="160"/>
      <c r="Z18" s="160"/>
      <c r="AA18" s="160"/>
    </row>
    <row r="19" spans="1:27" s="170" customFormat="1" ht="15.75" customHeight="1">
      <c r="A19" s="165"/>
      <c r="B19" s="353" t="s">
        <v>118</v>
      </c>
      <c r="C19" s="353"/>
      <c r="D19" s="353"/>
      <c r="E19" s="353"/>
      <c r="F19" s="353"/>
      <c r="G19" s="353"/>
      <c r="H19" s="353"/>
      <c r="I19" s="353"/>
      <c r="J19" s="353"/>
      <c r="K19" s="353"/>
      <c r="L19" s="353"/>
      <c r="M19" s="353"/>
      <c r="N19" s="353"/>
      <c r="O19" s="353"/>
      <c r="Q19"/>
      <c r="R19" s="160"/>
      <c r="S19" s="160"/>
      <c r="T19" s="160"/>
      <c r="U19" s="160"/>
      <c r="V19" s="160"/>
      <c r="W19" s="160"/>
      <c r="X19" s="160"/>
      <c r="Y19" s="161"/>
      <c r="Z19" s="161"/>
      <c r="AA19" s="160"/>
    </row>
    <row r="20" spans="1:27" s="170" customFormat="1" ht="15.75" customHeight="1">
      <c r="A20" s="165"/>
      <c r="B20" s="238"/>
      <c r="C20" s="238"/>
      <c r="D20" s="238"/>
      <c r="E20" s="238"/>
      <c r="F20" s="238"/>
      <c r="G20" s="238"/>
      <c r="H20" s="238"/>
      <c r="I20" s="238"/>
      <c r="J20" s="238"/>
      <c r="K20" s="238"/>
      <c r="L20" s="238"/>
      <c r="M20" s="238"/>
      <c r="N20" s="238"/>
      <c r="O20" s="238"/>
      <c r="Q20"/>
      <c r="R20" s="160"/>
      <c r="S20" s="160"/>
      <c r="T20" s="160"/>
      <c r="U20" s="160"/>
      <c r="V20" s="160"/>
      <c r="W20" s="160"/>
      <c r="X20" s="160"/>
      <c r="Y20" s="161"/>
      <c r="Z20" s="161"/>
      <c r="AA20" s="160"/>
    </row>
    <row r="21" spans="1:27" s="170" customFormat="1" ht="15.75" customHeight="1">
      <c r="A21" s="165"/>
      <c r="B21" s="352" t="s">
        <v>129</v>
      </c>
      <c r="C21" s="352"/>
      <c r="D21" s="352"/>
      <c r="E21" s="352"/>
      <c r="F21" s="352"/>
      <c r="G21" s="174"/>
      <c r="H21" s="174"/>
      <c r="I21" s="174"/>
      <c r="J21" s="174"/>
      <c r="K21" s="174"/>
      <c r="L21" s="174"/>
      <c r="M21" s="174"/>
      <c r="N21" s="174"/>
      <c r="O21" s="174"/>
      <c r="Q21" s="237"/>
      <c r="R21" s="160"/>
      <c r="S21" s="160"/>
      <c r="T21" s="160"/>
      <c r="U21" s="160"/>
      <c r="V21" s="160"/>
      <c r="W21" s="160"/>
      <c r="X21" s="160"/>
      <c r="Y21" s="160"/>
      <c r="Z21" s="160"/>
      <c r="AA21" s="160"/>
    </row>
    <row r="22" spans="1:27" s="170" customFormat="1" ht="15.75" customHeight="1">
      <c r="A22" s="165"/>
      <c r="B22" s="351" t="s">
        <v>163</v>
      </c>
      <c r="C22" s="351"/>
      <c r="D22" s="351"/>
      <c r="E22" s="351"/>
      <c r="F22" s="351"/>
      <c r="G22" s="351"/>
      <c r="H22" s="351"/>
      <c r="I22" s="351"/>
      <c r="J22" s="351"/>
      <c r="K22" s="351"/>
      <c r="L22" s="351"/>
      <c r="M22" s="351"/>
      <c r="Q22" s="1"/>
      <c r="R22" s="1"/>
      <c r="S22" s="1"/>
      <c r="T22" s="1"/>
      <c r="U22" s="1"/>
      <c r="V22" s="1"/>
      <c r="W22" s="1"/>
      <c r="X22" s="1"/>
      <c r="Y22" s="1"/>
      <c r="Z22" s="1"/>
      <c r="AA22" s="1"/>
    </row>
    <row r="23" spans="1:27">
      <c r="B23" s="351"/>
      <c r="C23" s="351"/>
      <c r="D23" s="351"/>
      <c r="E23" s="351"/>
      <c r="F23" s="351"/>
      <c r="G23" s="351"/>
      <c r="H23" s="351"/>
      <c r="I23" s="351"/>
      <c r="J23" s="351"/>
      <c r="K23" s="351"/>
      <c r="L23" s="351"/>
      <c r="M23" s="351"/>
      <c r="O23" s="207"/>
    </row>
    <row r="24" spans="1:27" customFormat="1">
      <c r="A24" s="165"/>
      <c r="B24" s="351"/>
      <c r="C24" s="351"/>
      <c r="D24" s="351"/>
      <c r="E24" s="351"/>
      <c r="F24" s="351"/>
      <c r="G24" s="351"/>
      <c r="H24" s="351"/>
      <c r="I24" s="351"/>
      <c r="J24" s="351"/>
      <c r="K24" s="351"/>
      <c r="L24" s="351"/>
      <c r="M24" s="351"/>
      <c r="N24" s="168"/>
      <c r="O24" s="174"/>
      <c r="Q24" s="1"/>
      <c r="R24" s="1"/>
      <c r="S24" s="1"/>
      <c r="T24" s="1"/>
      <c r="U24" s="1"/>
      <c r="V24" s="1"/>
      <c r="W24" s="1"/>
      <c r="X24" s="1"/>
      <c r="Y24" s="1"/>
      <c r="Z24" s="1"/>
      <c r="AA24" s="1"/>
    </row>
    <row r="25" spans="1:27">
      <c r="B25" s="351"/>
      <c r="C25" s="351"/>
      <c r="D25" s="351"/>
      <c r="E25" s="351"/>
      <c r="F25" s="351"/>
      <c r="G25" s="351"/>
      <c r="H25" s="351"/>
      <c r="I25" s="351"/>
      <c r="J25" s="351"/>
      <c r="K25" s="351"/>
      <c r="L25" s="351"/>
      <c r="M25" s="351"/>
      <c r="O25" s="207"/>
    </row>
    <row r="26" spans="1:27" customFormat="1">
      <c r="A26" s="165"/>
      <c r="B26" s="207" t="s">
        <v>173</v>
      </c>
      <c r="C26" s="168"/>
      <c r="D26" s="168"/>
      <c r="E26" s="168"/>
      <c r="F26" s="168"/>
      <c r="G26" s="168"/>
      <c r="H26" s="168"/>
      <c r="I26" s="168"/>
      <c r="J26" s="168"/>
      <c r="K26" s="168"/>
      <c r="L26" s="168"/>
      <c r="M26" s="168"/>
      <c r="N26" s="168"/>
      <c r="O26" s="174"/>
      <c r="Q26" s="1"/>
      <c r="R26" s="1"/>
      <c r="S26" s="1"/>
      <c r="T26" s="1"/>
      <c r="U26" s="1"/>
      <c r="V26" s="1"/>
      <c r="W26" s="1"/>
      <c r="X26" s="1"/>
      <c r="Y26" s="1"/>
      <c r="Z26" s="1"/>
      <c r="AA26" s="1"/>
    </row>
    <row r="27" spans="1:27">
      <c r="O27" s="240"/>
      <c r="Q27" s="2"/>
      <c r="R27" s="2"/>
      <c r="S27" s="2"/>
      <c r="T27" s="2"/>
      <c r="U27" s="2"/>
      <c r="V27" s="2"/>
      <c r="W27" s="2"/>
      <c r="X27" s="2"/>
      <c r="Y27" s="2"/>
      <c r="Z27" s="2"/>
      <c r="AA27" s="2"/>
    </row>
    <row r="28" spans="1:27">
      <c r="B28" s="2" t="s">
        <v>104</v>
      </c>
      <c r="C28" s="207"/>
      <c r="D28" s="207"/>
      <c r="E28" s="207"/>
      <c r="F28" s="207"/>
      <c r="G28" s="207"/>
      <c r="H28" s="207"/>
      <c r="I28" s="207"/>
      <c r="J28" s="207"/>
      <c r="K28" s="207"/>
      <c r="L28" s="207"/>
      <c r="M28" s="207"/>
      <c r="N28" s="207"/>
      <c r="O28" s="240"/>
      <c r="Q28" s="2"/>
      <c r="R28" s="2"/>
      <c r="S28" s="2"/>
      <c r="T28" s="2"/>
      <c r="U28" s="2"/>
      <c r="V28" s="2"/>
      <c r="W28" s="2"/>
      <c r="X28" s="2"/>
      <c r="Y28" s="2"/>
      <c r="Z28" s="2"/>
      <c r="AA28" s="2"/>
    </row>
    <row r="29" spans="1:27">
      <c r="B29" s="174" t="s">
        <v>108</v>
      </c>
      <c r="D29" s="174"/>
      <c r="E29" s="174"/>
      <c r="F29" s="174"/>
      <c r="G29" s="174"/>
      <c r="H29" s="174"/>
      <c r="I29" s="174"/>
      <c r="J29" s="174"/>
      <c r="K29" s="174"/>
      <c r="L29" s="174"/>
      <c r="M29" s="174"/>
      <c r="N29" s="174"/>
      <c r="O29" s="240"/>
    </row>
    <row r="30" spans="1:27">
      <c r="B30" s="207"/>
      <c r="C30" s="207"/>
      <c r="D30" s="207"/>
      <c r="E30" s="207"/>
      <c r="F30" s="207"/>
      <c r="G30" s="207"/>
      <c r="H30" s="207"/>
      <c r="I30" s="207"/>
      <c r="J30" s="207"/>
      <c r="K30" s="207"/>
      <c r="L30" s="207"/>
      <c r="M30" s="207"/>
      <c r="N30" s="207"/>
      <c r="O30" s="240"/>
    </row>
    <row r="31" spans="1:27">
      <c r="B31" s="2" t="s">
        <v>103</v>
      </c>
      <c r="C31" s="207"/>
      <c r="D31" s="174"/>
      <c r="E31" s="174"/>
      <c r="F31" s="174"/>
      <c r="G31" s="174"/>
      <c r="H31" s="174"/>
      <c r="I31" s="174"/>
      <c r="J31" s="174"/>
      <c r="K31" s="174"/>
      <c r="L31" s="174"/>
      <c r="M31" s="174"/>
      <c r="N31" s="174"/>
      <c r="O31" s="240"/>
      <c r="Q31" s="2"/>
      <c r="R31" s="2"/>
      <c r="S31" s="2"/>
      <c r="T31" s="2"/>
      <c r="U31" s="2"/>
      <c r="V31" s="2"/>
      <c r="W31" s="2"/>
      <c r="X31" s="2"/>
      <c r="Y31" s="2"/>
      <c r="Z31" s="2"/>
      <c r="AA31" s="2"/>
    </row>
    <row r="32" spans="1:27" ht="54" customHeight="1">
      <c r="B32" s="350" t="s">
        <v>107</v>
      </c>
      <c r="C32" s="350"/>
      <c r="D32" s="350"/>
      <c r="E32" s="350"/>
      <c r="F32" s="350"/>
      <c r="G32" s="350"/>
      <c r="H32" s="350"/>
      <c r="I32" s="350"/>
      <c r="J32" s="350"/>
      <c r="K32" s="350"/>
      <c r="L32" s="350"/>
      <c r="M32" s="350"/>
      <c r="N32" s="350"/>
      <c r="O32" s="240"/>
      <c r="Q32" s="2"/>
      <c r="R32" s="2"/>
      <c r="S32" s="2"/>
      <c r="T32" s="2"/>
      <c r="U32" s="2"/>
      <c r="V32" s="2"/>
      <c r="W32" s="2"/>
      <c r="X32" s="2"/>
      <c r="Y32" s="2"/>
      <c r="Z32" s="2"/>
      <c r="AA32" s="2"/>
    </row>
    <row r="33" spans="2:27">
      <c r="B33" s="209"/>
      <c r="C33" s="240"/>
      <c r="D33" s="240"/>
      <c r="E33" s="240"/>
      <c r="F33" s="240"/>
      <c r="G33" s="240"/>
      <c r="H33" s="240"/>
      <c r="I33" s="240"/>
      <c r="J33" s="240"/>
      <c r="K33" s="240"/>
      <c r="L33" s="240"/>
      <c r="M33" s="240"/>
      <c r="N33" s="240"/>
      <c r="O33" s="240"/>
    </row>
    <row r="34" spans="2:27">
      <c r="B34" s="207"/>
      <c r="C34" s="240"/>
      <c r="D34" s="240"/>
      <c r="E34" s="240"/>
      <c r="F34" s="240"/>
      <c r="G34" s="240"/>
      <c r="H34" s="240"/>
      <c r="I34" s="240"/>
      <c r="J34" s="240"/>
      <c r="K34" s="240"/>
      <c r="L34" s="240"/>
      <c r="M34" s="240"/>
      <c r="N34" s="240"/>
      <c r="O34" s="240"/>
    </row>
    <row r="35" spans="2:27">
      <c r="B35" s="169"/>
      <c r="C35" s="169"/>
      <c r="D35" s="169"/>
      <c r="Q35" s="2"/>
      <c r="R35" s="2"/>
      <c r="S35" s="2"/>
      <c r="T35" s="2"/>
      <c r="U35" s="2"/>
      <c r="V35" s="2"/>
      <c r="W35" s="2"/>
      <c r="X35" s="2"/>
      <c r="Y35" s="2"/>
      <c r="Z35" s="2"/>
      <c r="AA35" s="2"/>
    </row>
    <row r="36" spans="2:27">
      <c r="Q36" s="2"/>
      <c r="R36" s="2"/>
      <c r="S36" s="2"/>
      <c r="T36" s="2"/>
      <c r="U36" s="2"/>
      <c r="V36" s="2"/>
      <c r="W36" s="2"/>
      <c r="X36" s="2"/>
      <c r="Y36" s="2"/>
      <c r="Z36" s="2"/>
      <c r="AA36" s="2"/>
    </row>
    <row r="37" spans="2:27">
      <c r="B37" s="171"/>
      <c r="C37" s="169"/>
      <c r="D37" s="169"/>
    </row>
    <row r="39" spans="2:27">
      <c r="Q39" s="2"/>
      <c r="R39" s="2"/>
      <c r="S39" s="2"/>
      <c r="T39" s="2"/>
      <c r="U39" s="2"/>
      <c r="V39" s="2"/>
      <c r="W39" s="2"/>
      <c r="X39" s="2"/>
      <c r="Y39" s="2"/>
      <c r="Z39" s="2"/>
      <c r="AA39" s="2"/>
    </row>
    <row r="40" spans="2:27">
      <c r="Q40" s="2"/>
      <c r="R40" s="2"/>
      <c r="S40" s="2"/>
      <c r="T40" s="2"/>
      <c r="U40" s="2"/>
      <c r="V40" s="2"/>
      <c r="W40" s="2"/>
      <c r="X40" s="2"/>
      <c r="Y40" s="2"/>
      <c r="Z40" s="2"/>
      <c r="AA40" s="2"/>
    </row>
    <row r="43" spans="2:27">
      <c r="Q43" s="2"/>
      <c r="R43" s="2"/>
      <c r="S43" s="2"/>
      <c r="T43" s="2"/>
      <c r="U43" s="2"/>
      <c r="V43" s="2"/>
      <c r="W43" s="2"/>
      <c r="X43" s="2"/>
      <c r="Y43" s="2"/>
      <c r="Z43" s="2"/>
      <c r="AA43" s="2"/>
    </row>
    <row r="44" spans="2:27">
      <c r="Q44" s="2"/>
      <c r="R44" s="2"/>
      <c r="S44" s="2"/>
      <c r="T44" s="2"/>
      <c r="U44" s="2"/>
      <c r="V44" s="2"/>
      <c r="W44" s="2"/>
      <c r="X44" s="2"/>
      <c r="Y44" s="2"/>
      <c r="Z44" s="2"/>
      <c r="AA44" s="2"/>
    </row>
    <row r="47" spans="2:27">
      <c r="Q47" s="2"/>
      <c r="R47" s="2"/>
      <c r="S47" s="2"/>
      <c r="T47" s="2"/>
      <c r="U47" s="2"/>
      <c r="V47" s="2"/>
      <c r="W47" s="2"/>
      <c r="X47" s="2"/>
      <c r="Y47" s="2"/>
      <c r="Z47" s="2"/>
      <c r="AA47" s="2"/>
    </row>
    <row r="48" spans="2:27">
      <c r="Q48" s="2"/>
      <c r="R48" s="2"/>
      <c r="S48" s="2"/>
      <c r="T48" s="2"/>
      <c r="U48" s="2"/>
      <c r="V48" s="2"/>
      <c r="W48" s="2"/>
      <c r="X48" s="2"/>
      <c r="Y48" s="2"/>
      <c r="Z48" s="2"/>
      <c r="AA48" s="2"/>
    </row>
    <row r="51" spans="17:27">
      <c r="Q51" s="2"/>
      <c r="R51" s="2"/>
      <c r="S51" s="2"/>
      <c r="T51" s="2"/>
      <c r="U51" s="2"/>
      <c r="V51" s="2"/>
      <c r="W51" s="2"/>
      <c r="X51" s="2"/>
      <c r="Y51" s="2"/>
      <c r="Z51" s="2"/>
      <c r="AA51" s="2"/>
    </row>
    <row r="52" spans="17:27">
      <c r="Q52" s="2"/>
      <c r="R52" s="2"/>
      <c r="S52" s="2"/>
      <c r="T52" s="2"/>
      <c r="U52" s="2"/>
      <c r="V52" s="2"/>
      <c r="W52" s="2"/>
      <c r="X52" s="2"/>
      <c r="Y52" s="2"/>
      <c r="Z52" s="2"/>
      <c r="AA52" s="2"/>
    </row>
    <row r="55" spans="17:27">
      <c r="Q55" s="2"/>
      <c r="R55" s="2"/>
      <c r="S55" s="2"/>
      <c r="T55" s="2"/>
      <c r="U55" s="2"/>
      <c r="V55" s="2"/>
      <c r="W55" s="2"/>
      <c r="X55" s="2"/>
      <c r="Y55" s="2"/>
      <c r="Z55" s="2"/>
      <c r="AA55" s="2"/>
    </row>
    <row r="56" spans="17:27">
      <c r="Q56" s="2"/>
      <c r="R56" s="2"/>
      <c r="S56" s="2"/>
      <c r="T56" s="2"/>
      <c r="U56" s="2"/>
      <c r="V56" s="2"/>
      <c r="W56" s="2"/>
      <c r="X56" s="2"/>
      <c r="Y56" s="2"/>
      <c r="Z56" s="2"/>
      <c r="AA56" s="2"/>
    </row>
    <row r="59" spans="17:27">
      <c r="Q59" s="2"/>
      <c r="R59" s="2"/>
      <c r="S59" s="2"/>
      <c r="T59" s="2"/>
      <c r="U59" s="2"/>
      <c r="V59" s="2"/>
      <c r="W59" s="2"/>
      <c r="X59" s="2"/>
      <c r="Y59" s="2"/>
      <c r="Z59" s="2"/>
      <c r="AA59" s="2"/>
    </row>
    <row r="60" spans="17:27">
      <c r="Q60" s="2"/>
      <c r="R60" s="2"/>
      <c r="S60" s="2"/>
      <c r="T60" s="2"/>
      <c r="U60" s="2"/>
      <c r="V60" s="2"/>
      <c r="W60" s="2"/>
      <c r="X60" s="2"/>
      <c r="Y60" s="2"/>
      <c r="Z60" s="2"/>
      <c r="AA60" s="2"/>
    </row>
    <row r="61" spans="17:27">
      <c r="Q61" s="2"/>
      <c r="R61" s="2"/>
      <c r="S61" s="2"/>
      <c r="T61" s="2"/>
      <c r="U61" s="2"/>
      <c r="V61" s="2"/>
      <c r="W61" s="2"/>
      <c r="X61" s="2"/>
      <c r="Y61" s="2"/>
      <c r="Z61" s="2"/>
      <c r="AA61" s="2"/>
    </row>
    <row r="62" spans="17:27">
      <c r="Q62" s="2"/>
      <c r="R62" s="2"/>
      <c r="S62" s="2"/>
      <c r="T62" s="2"/>
      <c r="U62" s="2"/>
      <c r="V62" s="2"/>
      <c r="W62" s="2"/>
      <c r="X62" s="2"/>
      <c r="Y62" s="2"/>
      <c r="Z62" s="2"/>
      <c r="AA62" s="2"/>
    </row>
    <row r="63" spans="17:27">
      <c r="Q63" s="2"/>
      <c r="R63" s="2"/>
      <c r="S63" s="2"/>
      <c r="T63" s="2"/>
      <c r="U63" s="2"/>
      <c r="V63" s="2"/>
      <c r="W63" s="2"/>
      <c r="X63" s="2"/>
      <c r="Y63" s="2"/>
      <c r="Z63" s="2"/>
      <c r="AA63" s="2"/>
    </row>
    <row r="64" spans="17:27">
      <c r="Q64" s="2"/>
      <c r="R64" s="2"/>
      <c r="S64" s="2"/>
      <c r="T64" s="2"/>
      <c r="U64" s="2"/>
      <c r="V64" s="2"/>
      <c r="W64" s="2"/>
      <c r="X64" s="2"/>
      <c r="Y64" s="2"/>
      <c r="Z64" s="2"/>
      <c r="AA64" s="2"/>
    </row>
    <row r="65" spans="17:27">
      <c r="Q65" s="2"/>
      <c r="R65" s="2"/>
      <c r="S65" s="2"/>
      <c r="T65" s="2"/>
      <c r="U65" s="2"/>
      <c r="V65" s="2"/>
      <c r="W65" s="2"/>
      <c r="X65" s="2"/>
      <c r="Y65" s="2"/>
      <c r="Z65" s="2"/>
      <c r="AA65" s="2"/>
    </row>
    <row r="66" spans="17:27">
      <c r="Q66" s="2"/>
      <c r="R66" s="2"/>
      <c r="S66" s="2"/>
      <c r="T66" s="2"/>
      <c r="U66" s="2"/>
      <c r="V66" s="2"/>
      <c r="W66" s="2"/>
      <c r="X66" s="2"/>
      <c r="Y66" s="2"/>
      <c r="Z66" s="2"/>
      <c r="AA66" s="2"/>
    </row>
    <row r="67" spans="17:27">
      <c r="Q67" s="2"/>
      <c r="R67" s="2"/>
      <c r="S67" s="2"/>
      <c r="T67" s="2"/>
      <c r="U67" s="2"/>
      <c r="V67" s="2"/>
      <c r="W67" s="2"/>
      <c r="X67" s="2"/>
      <c r="Y67" s="2"/>
      <c r="Z67" s="2"/>
      <c r="AA67" s="2"/>
    </row>
    <row r="68" spans="17:27">
      <c r="Q68" s="2"/>
      <c r="R68" s="2"/>
      <c r="S68" s="2"/>
      <c r="T68" s="2"/>
      <c r="U68" s="2"/>
      <c r="V68" s="2"/>
      <c r="W68" s="2"/>
      <c r="X68" s="2"/>
      <c r="Y68" s="2"/>
      <c r="Z68" s="2"/>
      <c r="AA68" s="2"/>
    </row>
    <row r="69" spans="17:27">
      <c r="Q69" s="2"/>
      <c r="R69" s="2"/>
      <c r="S69" s="2"/>
      <c r="T69" s="2"/>
      <c r="U69" s="2"/>
      <c r="V69" s="2"/>
      <c r="W69" s="2"/>
      <c r="X69" s="2"/>
      <c r="Y69" s="2"/>
      <c r="Z69" s="2"/>
      <c r="AA69" s="2"/>
    </row>
    <row r="70" spans="17:27">
      <c r="Q70" s="2"/>
      <c r="R70" s="2"/>
      <c r="S70" s="2"/>
      <c r="T70" s="2"/>
      <c r="U70" s="2"/>
      <c r="V70" s="2"/>
      <c r="W70" s="2"/>
      <c r="X70" s="2"/>
      <c r="Y70" s="2"/>
      <c r="Z70" s="2"/>
      <c r="AA70" s="2"/>
    </row>
    <row r="71" spans="17:27">
      <c r="Q71" s="2"/>
      <c r="R71" s="2"/>
      <c r="S71" s="2"/>
      <c r="T71" s="2"/>
      <c r="U71" s="2"/>
      <c r="V71" s="2"/>
      <c r="W71" s="2"/>
      <c r="X71" s="2"/>
      <c r="Y71" s="2"/>
      <c r="Z71" s="2"/>
      <c r="AA71" s="2"/>
    </row>
    <row r="72" spans="17:27">
      <c r="Q72" s="2"/>
      <c r="R72" s="2"/>
      <c r="S72" s="2"/>
      <c r="T72" s="2"/>
      <c r="U72" s="2"/>
      <c r="V72" s="2"/>
      <c r="W72" s="2"/>
      <c r="X72" s="2"/>
      <c r="Y72" s="2"/>
      <c r="Z72" s="2"/>
      <c r="AA72" s="2"/>
    </row>
    <row r="73" spans="17:27">
      <c r="Q73" s="153"/>
      <c r="R73" s="153"/>
      <c r="S73" s="159"/>
      <c r="T73" s="159"/>
      <c r="U73" s="159"/>
      <c r="V73" s="159"/>
      <c r="W73" s="159"/>
      <c r="X73" s="159"/>
      <c r="Y73" s="159"/>
      <c r="Z73" s="159"/>
      <c r="AA73" s="154"/>
    </row>
  </sheetData>
  <mergeCells count="18">
    <mergeCell ref="Q14:AA14"/>
    <mergeCell ref="Q16:AA16"/>
    <mergeCell ref="B4:N4"/>
    <mergeCell ref="C17:D17"/>
    <mergeCell ref="B11:N11"/>
    <mergeCell ref="B32:N32"/>
    <mergeCell ref="B22:M25"/>
    <mergeCell ref="B21:F21"/>
    <mergeCell ref="B19:O19"/>
    <mergeCell ref="A1:H1"/>
    <mergeCell ref="B18:E18"/>
    <mergeCell ref="B16:H16"/>
    <mergeCell ref="B15:H15"/>
    <mergeCell ref="B14:H14"/>
    <mergeCell ref="B5:M5"/>
    <mergeCell ref="B6:M6"/>
    <mergeCell ref="B7:M7"/>
    <mergeCell ref="B8:M8"/>
  </mergeCells>
  <pageMargins left="0.70866141732283472" right="0.70866141732283472" top="0.74803149606299213" bottom="0.74803149606299213" header="0.31496062992125984" footer="0.31496062992125984"/>
  <pageSetup paperSize="9" scale="69" orientation="portrait" r:id="rId1"/>
  <headerFooter>
    <oddFooter>&amp;RAustralian Prudential Regulation Authority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112"/>
  <sheetViews>
    <sheetView showWhiteSpace="0" zoomScaleNormal="100" zoomScaleSheetLayoutView="100" workbookViewId="0">
      <selection sqref="A1:H1"/>
    </sheetView>
  </sheetViews>
  <sheetFormatPr defaultColWidth="9.109375" defaultRowHeight="14.4"/>
  <cols>
    <col min="1" max="2" width="9" style="258" customWidth="1"/>
    <col min="3" max="3" width="11" style="258" customWidth="1"/>
    <col min="4" max="13" width="9" style="258" customWidth="1"/>
    <col min="14" max="14" width="7.109375" style="258" customWidth="1"/>
    <col min="15" max="16384" width="9.109375" style="258"/>
  </cols>
  <sheetData>
    <row r="1" spans="1:17" ht="15" customHeight="1">
      <c r="A1" s="354" t="s">
        <v>164</v>
      </c>
      <c r="B1" s="354"/>
      <c r="C1" s="354"/>
      <c r="D1" s="354"/>
      <c r="E1" s="354"/>
      <c r="F1" s="354"/>
      <c r="G1" s="354"/>
      <c r="H1" s="354"/>
      <c r="I1" s="354"/>
      <c r="J1" s="354"/>
      <c r="K1" s="354"/>
      <c r="L1" s="354"/>
      <c r="M1" s="354"/>
      <c r="N1" s="354"/>
    </row>
    <row r="2" spans="1:17" ht="15" customHeight="1">
      <c r="A2" s="354"/>
      <c r="B2" s="354"/>
      <c r="C2" s="354"/>
      <c r="D2" s="354"/>
      <c r="E2" s="354"/>
      <c r="F2" s="354"/>
      <c r="G2" s="354"/>
      <c r="H2" s="354"/>
      <c r="I2" s="354"/>
      <c r="J2" s="354"/>
      <c r="K2" s="354"/>
      <c r="L2" s="354"/>
      <c r="M2" s="354"/>
      <c r="N2" s="354"/>
    </row>
    <row r="3" spans="1:17" ht="15" customHeight="1">
      <c r="K3" s="259"/>
      <c r="L3" s="259"/>
      <c r="M3" s="259"/>
      <c r="N3" s="259"/>
    </row>
    <row r="4" spans="1:17" ht="15" customHeight="1">
      <c r="B4" s="260"/>
      <c r="C4" s="260"/>
      <c r="D4" s="260"/>
      <c r="E4" s="262"/>
      <c r="F4" s="262"/>
      <c r="G4" s="262"/>
      <c r="H4" s="262"/>
      <c r="I4" s="262"/>
      <c r="J4" s="262"/>
      <c r="K4" s="262"/>
      <c r="L4" s="262"/>
      <c r="M4" s="262"/>
      <c r="Q4" s="261"/>
    </row>
    <row r="5" spans="1:17" ht="15" customHeight="1">
      <c r="B5" s="360" t="s">
        <v>165</v>
      </c>
      <c r="C5" s="361"/>
      <c r="D5" s="260"/>
      <c r="E5" s="362" t="s">
        <v>166</v>
      </c>
      <c r="F5" s="362"/>
      <c r="G5" s="362"/>
      <c r="H5" s="362"/>
      <c r="I5" s="362"/>
      <c r="J5" s="362"/>
      <c r="K5" s="362"/>
      <c r="L5" s="362"/>
      <c r="M5" s="362"/>
      <c r="Q5" s="261"/>
    </row>
    <row r="6" spans="1:17" ht="18.75" customHeight="1">
      <c r="B6" s="263"/>
      <c r="C6" s="264"/>
      <c r="D6" s="260"/>
      <c r="E6" s="362"/>
      <c r="F6" s="362"/>
      <c r="G6" s="362"/>
      <c r="H6" s="362"/>
      <c r="I6" s="362"/>
      <c r="J6" s="362"/>
      <c r="K6" s="362"/>
      <c r="L6" s="362"/>
      <c r="M6" s="362"/>
      <c r="Q6" s="261"/>
    </row>
    <row r="7" spans="1:17" ht="15" customHeight="1">
      <c r="B7" s="263"/>
      <c r="C7" s="264"/>
      <c r="D7" s="260"/>
      <c r="E7" s="363" t="s">
        <v>167</v>
      </c>
      <c r="F7" s="363"/>
      <c r="G7" s="363"/>
      <c r="H7" s="363"/>
      <c r="I7" s="363"/>
      <c r="J7" s="363"/>
      <c r="K7" s="363"/>
      <c r="L7" s="363"/>
      <c r="M7" s="363"/>
      <c r="Q7" s="261"/>
    </row>
    <row r="8" spans="1:17" ht="15" customHeight="1">
      <c r="B8" s="263"/>
      <c r="C8" s="264"/>
      <c r="D8" s="260"/>
      <c r="E8" s="363"/>
      <c r="F8" s="363"/>
      <c r="G8" s="363"/>
      <c r="H8" s="363"/>
      <c r="I8" s="363"/>
      <c r="J8" s="363"/>
      <c r="K8" s="363"/>
      <c r="L8" s="363"/>
      <c r="M8" s="363"/>
      <c r="Q8" s="261"/>
    </row>
    <row r="9" spans="1:17" ht="15" customHeight="1">
      <c r="B9" s="263"/>
      <c r="C9" s="264"/>
      <c r="D9" s="260"/>
      <c r="E9" s="363"/>
      <c r="F9" s="363"/>
      <c r="G9" s="363"/>
      <c r="H9" s="363"/>
      <c r="I9" s="363"/>
      <c r="J9" s="363"/>
      <c r="K9" s="363"/>
      <c r="L9" s="363"/>
      <c r="M9" s="363"/>
      <c r="Q9" s="261"/>
    </row>
    <row r="10" spans="1:17" ht="15" customHeight="1">
      <c r="B10" s="263"/>
      <c r="C10" s="264"/>
      <c r="D10" s="260"/>
      <c r="E10" s="265" t="s">
        <v>168</v>
      </c>
      <c r="F10" s="262"/>
      <c r="G10" s="262"/>
      <c r="H10" s="262"/>
      <c r="I10" s="262"/>
      <c r="J10" s="262"/>
      <c r="K10" s="262"/>
      <c r="L10" s="262"/>
      <c r="M10" s="262"/>
      <c r="Q10" s="261"/>
    </row>
    <row r="11" spans="1:17" ht="30" customHeight="1">
      <c r="B11" s="263"/>
      <c r="C11" s="264"/>
      <c r="D11" s="260"/>
      <c r="E11" s="362" t="s">
        <v>169</v>
      </c>
      <c r="F11" s="362"/>
      <c r="G11" s="362"/>
      <c r="H11" s="362"/>
      <c r="I11" s="362"/>
      <c r="J11" s="362"/>
      <c r="K11" s="362"/>
      <c r="L11" s="362"/>
      <c r="M11" s="362"/>
      <c r="Q11" s="261"/>
    </row>
    <row r="12" spans="1:17" ht="3.75" customHeight="1">
      <c r="B12" s="263"/>
      <c r="C12" s="264"/>
      <c r="D12" s="260"/>
      <c r="E12" s="362"/>
      <c r="F12" s="362"/>
      <c r="G12" s="362"/>
      <c r="H12" s="362"/>
      <c r="I12" s="362"/>
      <c r="J12" s="362"/>
      <c r="K12" s="362"/>
      <c r="L12" s="362"/>
      <c r="M12" s="362"/>
      <c r="Q12" s="261"/>
    </row>
    <row r="13" spans="1:17" ht="26.4" customHeight="1">
      <c r="B13" s="263"/>
      <c r="C13" s="264"/>
      <c r="D13" s="260"/>
      <c r="E13" s="365" t="s">
        <v>170</v>
      </c>
      <c r="F13" s="365"/>
      <c r="G13" s="365"/>
      <c r="H13" s="365"/>
      <c r="I13" s="365"/>
      <c r="J13" s="365"/>
      <c r="K13" s="365"/>
      <c r="L13" s="365"/>
      <c r="M13" s="365"/>
      <c r="Q13" s="261"/>
    </row>
    <row r="14" spans="1:17" ht="25.5" customHeight="1">
      <c r="B14" s="263"/>
      <c r="C14" s="264"/>
      <c r="D14" s="260"/>
      <c r="E14" s="363" t="s">
        <v>184</v>
      </c>
      <c r="F14" s="363"/>
      <c r="G14" s="363"/>
      <c r="H14" s="363"/>
      <c r="I14" s="363"/>
      <c r="J14" s="363"/>
      <c r="K14" s="363"/>
      <c r="L14" s="363"/>
      <c r="M14" s="363"/>
      <c r="Q14" s="261"/>
    </row>
    <row r="15" spans="1:17" ht="15" customHeight="1">
      <c r="B15" s="263"/>
      <c r="C15" s="264"/>
      <c r="D15" s="260"/>
      <c r="E15" s="363"/>
      <c r="F15" s="363"/>
      <c r="G15" s="363"/>
      <c r="H15" s="363"/>
      <c r="I15" s="363"/>
      <c r="J15" s="363"/>
      <c r="K15" s="363"/>
      <c r="L15" s="363"/>
      <c r="M15" s="363"/>
      <c r="Q15" s="261"/>
    </row>
    <row r="16" spans="1:17" ht="15" customHeight="1">
      <c r="B16" s="263"/>
      <c r="C16" s="264"/>
      <c r="D16" s="260"/>
      <c r="E16" s="363"/>
      <c r="F16" s="363"/>
      <c r="G16" s="363"/>
      <c r="H16" s="363"/>
      <c r="I16" s="363"/>
      <c r="J16" s="363"/>
      <c r="K16" s="363"/>
      <c r="L16" s="363"/>
      <c r="M16" s="363"/>
      <c r="Q16" s="261"/>
    </row>
    <row r="17" spans="2:17" ht="15" customHeight="1">
      <c r="B17" s="263"/>
      <c r="C17" s="264"/>
      <c r="D17" s="260"/>
      <c r="E17" s="363"/>
      <c r="F17" s="363"/>
      <c r="G17" s="363"/>
      <c r="H17" s="363"/>
      <c r="I17" s="363"/>
      <c r="J17" s="363"/>
      <c r="K17" s="363"/>
      <c r="L17" s="363"/>
      <c r="M17" s="363"/>
      <c r="Q17" s="261"/>
    </row>
    <row r="18" spans="2:17" ht="15" customHeight="1">
      <c r="B18" s="263"/>
      <c r="C18" s="264"/>
      <c r="D18" s="260"/>
      <c r="E18" s="363"/>
      <c r="F18" s="363"/>
      <c r="G18" s="363"/>
      <c r="H18" s="363"/>
      <c r="I18" s="363"/>
      <c r="J18" s="363"/>
      <c r="K18" s="363"/>
      <c r="L18" s="363"/>
      <c r="M18" s="363"/>
      <c r="Q18" s="261"/>
    </row>
    <row r="19" spans="2:17" ht="15" customHeight="1">
      <c r="B19" s="263"/>
      <c r="C19" s="264"/>
      <c r="D19" s="260"/>
      <c r="E19" s="363"/>
      <c r="F19" s="363"/>
      <c r="G19" s="363"/>
      <c r="H19" s="363"/>
      <c r="I19" s="363"/>
      <c r="J19" s="363"/>
      <c r="K19" s="363"/>
      <c r="L19" s="363"/>
      <c r="M19" s="363"/>
      <c r="Q19" s="261"/>
    </row>
    <row r="20" spans="2:17" ht="159.6" customHeight="1">
      <c r="B20" s="263"/>
      <c r="C20" s="264"/>
      <c r="D20" s="260"/>
      <c r="E20" s="363"/>
      <c r="F20" s="363"/>
      <c r="G20" s="363"/>
      <c r="H20" s="363"/>
      <c r="I20" s="363"/>
      <c r="J20" s="363"/>
      <c r="K20" s="363"/>
      <c r="L20" s="363"/>
      <c r="M20" s="363"/>
      <c r="Q20" s="261"/>
    </row>
    <row r="21" spans="2:17" ht="15" customHeight="1">
      <c r="C21" s="266"/>
      <c r="D21" s="266"/>
      <c r="E21" s="266"/>
      <c r="F21" s="266"/>
      <c r="G21" s="266"/>
      <c r="Q21" s="267"/>
    </row>
    <row r="22" spans="2:17" ht="15" customHeight="1">
      <c r="N22" s="272"/>
      <c r="O22" s="273"/>
      <c r="P22" s="273"/>
    </row>
    <row r="23" spans="2:17" ht="15" customHeight="1">
      <c r="N23" s="275"/>
    </row>
    <row r="24" spans="2:17" ht="15" customHeight="1">
      <c r="B24" s="360"/>
      <c r="C24" s="361"/>
      <c r="D24" s="268"/>
      <c r="E24" s="360"/>
      <c r="F24" s="360"/>
      <c r="G24" s="360"/>
      <c r="H24" s="360"/>
      <c r="I24" s="360"/>
      <c r="J24" s="360"/>
      <c r="K24" s="360"/>
      <c r="L24" s="360"/>
      <c r="M24" s="364"/>
      <c r="N24" s="272"/>
      <c r="O24" s="273"/>
      <c r="P24" s="273"/>
      <c r="Q24" s="261"/>
    </row>
    <row r="25" spans="2:17" ht="15" customHeight="1">
      <c r="B25" s="263"/>
      <c r="C25" s="264"/>
      <c r="D25" s="268"/>
      <c r="E25" s="360"/>
      <c r="F25" s="360"/>
      <c r="G25" s="360"/>
      <c r="H25" s="360"/>
      <c r="I25" s="360"/>
      <c r="J25" s="360"/>
      <c r="K25" s="360"/>
      <c r="L25" s="360"/>
      <c r="M25" s="364"/>
      <c r="N25" s="272"/>
      <c r="O25" s="273"/>
      <c r="P25" s="273"/>
      <c r="Q25" s="261"/>
    </row>
    <row r="26" spans="2:17" ht="15" customHeight="1">
      <c r="B26" s="263"/>
      <c r="C26" s="268"/>
      <c r="D26" s="268"/>
      <c r="E26" s="270"/>
      <c r="F26" s="270"/>
      <c r="G26" s="270"/>
      <c r="H26" s="270"/>
      <c r="I26" s="270"/>
      <c r="J26" s="270"/>
      <c r="K26" s="270"/>
      <c r="L26" s="270"/>
      <c r="M26" s="274"/>
      <c r="N26" s="275"/>
      <c r="Q26" s="261"/>
    </row>
    <row r="27" spans="2:17" ht="15" customHeight="1">
      <c r="B27" s="263"/>
      <c r="C27" s="264"/>
      <c r="D27" s="268"/>
      <c r="E27" s="263"/>
      <c r="F27" s="264"/>
      <c r="G27" s="264"/>
      <c r="H27" s="264"/>
      <c r="I27" s="264"/>
      <c r="J27" s="264"/>
      <c r="K27" s="264"/>
      <c r="L27" s="264"/>
      <c r="M27" s="262"/>
      <c r="N27" s="272"/>
      <c r="O27" s="273"/>
      <c r="P27" s="273"/>
      <c r="Q27" s="261"/>
    </row>
    <row r="28" spans="2:17" ht="15" customHeight="1">
      <c r="B28" s="360" t="s">
        <v>171</v>
      </c>
      <c r="C28" s="361"/>
      <c r="D28" s="268"/>
      <c r="E28" s="269" t="s">
        <v>172</v>
      </c>
      <c r="F28" s="270"/>
      <c r="G28" s="270"/>
      <c r="H28" s="270"/>
      <c r="I28" s="270"/>
      <c r="J28" s="270"/>
      <c r="K28" s="269"/>
      <c r="L28" s="269"/>
      <c r="M28" s="271"/>
      <c r="N28" s="272"/>
      <c r="O28" s="273"/>
      <c r="P28" s="273"/>
    </row>
    <row r="29" spans="2:17" ht="15" customHeight="1">
      <c r="B29" s="263"/>
      <c r="C29" s="268"/>
      <c r="D29" s="268"/>
      <c r="E29" s="270"/>
      <c r="F29" s="270"/>
      <c r="G29" s="270"/>
      <c r="H29" s="270"/>
      <c r="I29" s="270"/>
      <c r="J29" s="270"/>
      <c r="K29" s="270"/>
      <c r="L29" s="270"/>
      <c r="M29" s="274"/>
      <c r="N29" s="275"/>
    </row>
    <row r="30" spans="2:17" ht="15" customHeight="1">
      <c r="B30" s="263"/>
      <c r="C30" s="268"/>
      <c r="D30" s="268"/>
      <c r="E30" s="270"/>
      <c r="F30" s="270"/>
      <c r="G30" s="270"/>
      <c r="H30" s="270"/>
      <c r="I30" s="270"/>
      <c r="J30" s="270"/>
      <c r="K30" s="270"/>
      <c r="L30" s="270"/>
      <c r="M30" s="274"/>
      <c r="N30" s="275"/>
    </row>
    <row r="31" spans="2:17" ht="15" customHeight="1">
      <c r="B31" s="360"/>
      <c r="C31" s="361"/>
      <c r="D31" s="268"/>
      <c r="E31" s="269"/>
      <c r="F31" s="270"/>
      <c r="G31" s="270"/>
      <c r="H31" s="270"/>
      <c r="I31" s="270"/>
      <c r="J31" s="270"/>
      <c r="K31" s="269"/>
      <c r="L31" s="269"/>
      <c r="M31" s="271"/>
      <c r="N31" s="272"/>
      <c r="O31" s="273"/>
    </row>
    <row r="32" spans="2:17" ht="15" customHeight="1">
      <c r="B32" s="263"/>
      <c r="C32" s="268"/>
      <c r="D32" s="268"/>
      <c r="E32" s="270"/>
      <c r="F32" s="270"/>
      <c r="G32" s="270"/>
      <c r="H32" s="270"/>
      <c r="I32" s="270"/>
      <c r="J32" s="270"/>
      <c r="K32" s="270"/>
      <c r="L32" s="270"/>
      <c r="M32" s="274"/>
      <c r="N32" s="275"/>
    </row>
    <row r="33" spans="2:16" ht="15" customHeight="1">
      <c r="B33" s="360"/>
      <c r="C33" s="361"/>
      <c r="D33" s="268"/>
      <c r="E33" s="360"/>
      <c r="F33" s="361"/>
      <c r="G33" s="361"/>
      <c r="H33" s="361"/>
      <c r="I33" s="361"/>
      <c r="J33" s="361"/>
      <c r="K33" s="361"/>
      <c r="L33" s="361"/>
      <c r="M33" s="364"/>
      <c r="N33" s="272"/>
      <c r="O33" s="273"/>
      <c r="P33" s="273"/>
    </row>
    <row r="34" spans="2:16" ht="15" customHeight="1">
      <c r="B34" s="263"/>
      <c r="C34" s="264"/>
      <c r="D34" s="268"/>
      <c r="E34" s="361"/>
      <c r="F34" s="361"/>
      <c r="G34" s="361"/>
      <c r="H34" s="361"/>
      <c r="I34" s="361"/>
      <c r="J34" s="361"/>
      <c r="K34" s="361"/>
      <c r="L34" s="361"/>
      <c r="M34" s="364"/>
      <c r="N34" s="272"/>
      <c r="O34" s="273"/>
      <c r="P34" s="273"/>
    </row>
    <row r="35" spans="2:16" ht="15" customHeight="1">
      <c r="B35" s="263"/>
      <c r="C35" s="268"/>
      <c r="D35" s="268"/>
      <c r="E35" s="270"/>
      <c r="F35" s="270"/>
      <c r="G35" s="270"/>
      <c r="H35" s="270"/>
      <c r="I35" s="270"/>
      <c r="J35" s="270"/>
      <c r="K35" s="270"/>
      <c r="L35" s="270"/>
      <c r="M35" s="274"/>
      <c r="N35" s="275"/>
    </row>
    <row r="36" spans="2:16" ht="15" customHeight="1">
      <c r="B36" s="360"/>
      <c r="C36" s="361"/>
      <c r="D36" s="268"/>
      <c r="E36" s="269"/>
      <c r="F36" s="270"/>
      <c r="G36" s="270"/>
      <c r="H36" s="270"/>
      <c r="I36" s="270"/>
      <c r="J36" s="270"/>
      <c r="K36" s="269"/>
      <c r="L36" s="269"/>
      <c r="M36" s="271"/>
      <c r="N36" s="272"/>
      <c r="O36" s="273"/>
    </row>
    <row r="37" spans="2:16" ht="15" customHeight="1">
      <c r="B37" s="361"/>
      <c r="C37" s="361"/>
      <c r="D37" s="268"/>
      <c r="E37" s="263"/>
      <c r="F37" s="270"/>
      <c r="G37" s="270"/>
      <c r="H37" s="270"/>
      <c r="I37" s="270"/>
      <c r="J37" s="270"/>
      <c r="K37" s="263"/>
      <c r="L37" s="263"/>
      <c r="M37" s="276"/>
      <c r="N37" s="277"/>
      <c r="O37" s="278"/>
    </row>
    <row r="38" spans="2:16" ht="15" customHeight="1">
      <c r="B38" s="263"/>
      <c r="C38" s="264"/>
      <c r="D38" s="268"/>
      <c r="E38" s="263"/>
      <c r="F38" s="270"/>
      <c r="G38" s="270"/>
      <c r="H38" s="270"/>
      <c r="I38" s="270"/>
      <c r="J38" s="270"/>
      <c r="K38" s="263"/>
      <c r="L38" s="263"/>
      <c r="M38" s="276"/>
      <c r="N38" s="277"/>
      <c r="O38" s="278"/>
    </row>
    <row r="39" spans="2:16" ht="15" customHeight="1">
      <c r="B39" s="360"/>
      <c r="C39" s="361"/>
      <c r="D39" s="268"/>
      <c r="E39" s="360"/>
      <c r="F39" s="361"/>
      <c r="G39" s="361"/>
      <c r="H39" s="361"/>
      <c r="I39" s="361"/>
      <c r="J39" s="361"/>
      <c r="K39" s="361"/>
      <c r="L39" s="361"/>
      <c r="M39" s="364"/>
      <c r="N39" s="272"/>
      <c r="O39" s="273"/>
      <c r="P39" s="273"/>
    </row>
    <row r="40" spans="2:16" ht="15" customHeight="1">
      <c r="B40" s="263"/>
      <c r="C40" s="264"/>
      <c r="D40" s="268"/>
      <c r="E40" s="361"/>
      <c r="F40" s="361"/>
      <c r="G40" s="361"/>
      <c r="H40" s="361"/>
      <c r="I40" s="361"/>
      <c r="J40" s="361"/>
      <c r="K40" s="361"/>
      <c r="L40" s="361"/>
      <c r="M40" s="364"/>
      <c r="N40" s="272"/>
      <c r="O40" s="273"/>
      <c r="P40" s="273"/>
    </row>
    <row r="41" spans="2:16" ht="15" customHeight="1">
      <c r="B41" s="263"/>
      <c r="C41" s="268"/>
      <c r="D41" s="268"/>
      <c r="E41" s="270"/>
      <c r="F41" s="270"/>
      <c r="G41" s="270"/>
      <c r="H41" s="270"/>
      <c r="I41" s="270"/>
      <c r="J41" s="270"/>
      <c r="K41" s="270"/>
      <c r="L41" s="270"/>
      <c r="M41" s="274"/>
      <c r="N41" s="275"/>
    </row>
    <row r="42" spans="2:16" ht="15" customHeight="1">
      <c r="B42" s="360"/>
      <c r="C42" s="361"/>
      <c r="D42" s="268"/>
      <c r="E42" s="360"/>
      <c r="F42" s="361"/>
      <c r="G42" s="361"/>
      <c r="H42" s="361"/>
      <c r="I42" s="361"/>
      <c r="J42" s="361"/>
      <c r="K42" s="361"/>
      <c r="L42" s="361"/>
      <c r="M42" s="364"/>
      <c r="N42" s="272"/>
      <c r="O42" s="273"/>
      <c r="P42" s="273"/>
    </row>
    <row r="43" spans="2:16" ht="15" customHeight="1">
      <c r="B43" s="263"/>
      <c r="C43" s="264"/>
      <c r="D43" s="268"/>
      <c r="E43" s="361"/>
      <c r="F43" s="361"/>
      <c r="G43" s="361"/>
      <c r="H43" s="361"/>
      <c r="I43" s="361"/>
      <c r="J43" s="361"/>
      <c r="K43" s="361"/>
      <c r="L43" s="361"/>
      <c r="M43" s="364"/>
      <c r="N43" s="272"/>
      <c r="O43" s="273"/>
      <c r="P43" s="273"/>
    </row>
    <row r="44" spans="2:16" ht="15" customHeight="1">
      <c r="B44" s="263"/>
      <c r="C44" s="264"/>
      <c r="D44" s="268"/>
      <c r="E44" s="361"/>
      <c r="F44" s="361"/>
      <c r="G44" s="361"/>
      <c r="H44" s="361"/>
      <c r="I44" s="361"/>
      <c r="J44" s="361"/>
      <c r="K44" s="361"/>
      <c r="L44" s="361"/>
      <c r="M44" s="364"/>
      <c r="N44" s="272"/>
      <c r="O44" s="273"/>
      <c r="P44" s="273"/>
    </row>
    <row r="45" spans="2:16" ht="15" customHeight="1">
      <c r="B45" s="263"/>
      <c r="C45" s="268"/>
      <c r="D45" s="268"/>
      <c r="E45" s="270"/>
      <c r="F45" s="270"/>
      <c r="G45" s="270"/>
      <c r="H45" s="270"/>
      <c r="I45" s="270"/>
      <c r="J45" s="270"/>
      <c r="K45" s="270"/>
      <c r="L45" s="270"/>
      <c r="M45" s="274"/>
      <c r="N45" s="275"/>
    </row>
    <row r="46" spans="2:16" ht="15" customHeight="1">
      <c r="B46" s="360"/>
      <c r="C46" s="361"/>
      <c r="D46" s="268"/>
      <c r="E46" s="360"/>
      <c r="F46" s="361"/>
      <c r="G46" s="361"/>
      <c r="H46" s="361"/>
      <c r="I46" s="361"/>
      <c r="J46" s="361"/>
      <c r="K46" s="361"/>
      <c r="L46" s="361"/>
      <c r="M46" s="364"/>
      <c r="N46" s="272"/>
      <c r="O46" s="273"/>
      <c r="P46" s="273"/>
    </row>
    <row r="47" spans="2:16" ht="15" customHeight="1">
      <c r="B47" s="263"/>
      <c r="C47" s="264"/>
      <c r="D47" s="268"/>
      <c r="E47" s="361"/>
      <c r="F47" s="361"/>
      <c r="G47" s="361"/>
      <c r="H47" s="361"/>
      <c r="I47" s="361"/>
      <c r="J47" s="361"/>
      <c r="K47" s="361"/>
      <c r="L47" s="361"/>
      <c r="M47" s="364"/>
      <c r="N47" s="272"/>
      <c r="O47" s="273"/>
      <c r="P47" s="273"/>
    </row>
    <row r="48" spans="2:16" ht="30" customHeight="1">
      <c r="B48" s="263"/>
      <c r="C48" s="264"/>
      <c r="D48" s="268"/>
      <c r="E48" s="361"/>
      <c r="F48" s="361"/>
      <c r="G48" s="361"/>
      <c r="H48" s="361"/>
      <c r="I48" s="361"/>
      <c r="J48" s="361"/>
      <c r="K48" s="361"/>
      <c r="L48" s="361"/>
      <c r="M48" s="364"/>
      <c r="N48" s="272"/>
      <c r="O48" s="273"/>
      <c r="P48" s="273"/>
    </row>
    <row r="49" spans="2:16" ht="15" customHeight="1">
      <c r="B49" s="263"/>
      <c r="C49" s="268"/>
      <c r="D49" s="268"/>
      <c r="E49" s="270"/>
      <c r="F49" s="270"/>
      <c r="G49" s="270"/>
      <c r="H49" s="270"/>
      <c r="I49" s="270"/>
      <c r="J49" s="270"/>
      <c r="K49" s="270"/>
      <c r="L49" s="270"/>
      <c r="M49" s="274"/>
      <c r="N49" s="275"/>
    </row>
    <row r="50" spans="2:16" ht="15" customHeight="1">
      <c r="B50" s="360"/>
      <c r="C50" s="361"/>
      <c r="D50" s="268"/>
      <c r="E50" s="269"/>
      <c r="F50" s="270"/>
      <c r="G50" s="270"/>
      <c r="H50" s="270"/>
      <c r="I50" s="270"/>
      <c r="J50" s="270"/>
      <c r="K50" s="269"/>
      <c r="L50" s="269"/>
      <c r="M50" s="271"/>
      <c r="N50" s="272"/>
      <c r="O50" s="273"/>
      <c r="P50" s="273"/>
    </row>
    <row r="51" spans="2:16" ht="15" customHeight="1">
      <c r="B51" s="361"/>
      <c r="C51" s="361"/>
      <c r="D51" s="268"/>
      <c r="E51" s="270"/>
      <c r="F51" s="270"/>
      <c r="G51" s="270"/>
      <c r="H51" s="270"/>
      <c r="I51" s="270"/>
      <c r="J51" s="270"/>
      <c r="K51" s="270"/>
      <c r="L51" s="270"/>
      <c r="M51" s="274"/>
      <c r="N51" s="275"/>
    </row>
    <row r="52" spans="2:16" ht="15" customHeight="1">
      <c r="B52" s="263"/>
      <c r="C52" s="268"/>
      <c r="D52" s="268"/>
      <c r="E52" s="270"/>
      <c r="F52" s="270"/>
      <c r="G52" s="270"/>
      <c r="H52" s="270"/>
      <c r="I52" s="270"/>
      <c r="J52" s="270"/>
      <c r="K52" s="270"/>
      <c r="L52" s="270"/>
      <c r="M52" s="274"/>
      <c r="N52" s="275"/>
    </row>
    <row r="53" spans="2:16" ht="15" customHeight="1">
      <c r="B53" s="263"/>
      <c r="C53" s="268"/>
      <c r="D53" s="268"/>
      <c r="E53" s="270"/>
      <c r="F53" s="270"/>
      <c r="G53" s="270"/>
      <c r="H53" s="270"/>
      <c r="I53" s="270"/>
      <c r="J53" s="270"/>
      <c r="K53" s="270"/>
      <c r="L53" s="270"/>
      <c r="M53" s="274"/>
      <c r="N53" s="275"/>
    </row>
    <row r="54" spans="2:16" ht="15" customHeight="1">
      <c r="B54" s="360"/>
      <c r="C54" s="361"/>
      <c r="D54" s="268"/>
      <c r="E54" s="269"/>
      <c r="F54" s="270"/>
      <c r="G54" s="270"/>
      <c r="H54" s="270"/>
      <c r="I54" s="270"/>
      <c r="J54" s="270"/>
      <c r="K54" s="269"/>
      <c r="L54" s="269"/>
      <c r="M54" s="271"/>
      <c r="N54" s="272"/>
      <c r="O54" s="273"/>
    </row>
    <row r="55" spans="2:16" ht="15" customHeight="1">
      <c r="B55" s="263"/>
      <c r="C55" s="268"/>
      <c r="D55" s="268"/>
      <c r="E55" s="360"/>
      <c r="F55" s="361"/>
      <c r="G55" s="361"/>
      <c r="H55" s="361"/>
      <c r="I55" s="361"/>
      <c r="J55" s="361"/>
      <c r="K55" s="361"/>
      <c r="L55" s="361"/>
      <c r="M55" s="271"/>
      <c r="N55" s="272"/>
      <c r="O55" s="273"/>
      <c r="P55" s="273"/>
    </row>
    <row r="56" spans="2:16" ht="15" customHeight="1">
      <c r="B56" s="263"/>
      <c r="C56" s="268"/>
      <c r="D56" s="268"/>
      <c r="E56" s="361"/>
      <c r="F56" s="361"/>
      <c r="G56" s="361"/>
      <c r="H56" s="361"/>
      <c r="I56" s="361"/>
      <c r="J56" s="361"/>
      <c r="K56" s="361"/>
      <c r="L56" s="361"/>
      <c r="M56" s="271"/>
      <c r="N56" s="272"/>
      <c r="O56" s="273"/>
      <c r="P56" s="273"/>
    </row>
    <row r="57" spans="2:16" ht="15" customHeight="1">
      <c r="B57" s="263"/>
      <c r="C57" s="268"/>
      <c r="D57" s="268"/>
      <c r="E57" s="360"/>
      <c r="F57" s="361"/>
      <c r="G57" s="361"/>
      <c r="H57" s="361"/>
      <c r="I57" s="361"/>
      <c r="J57" s="361"/>
      <c r="K57" s="361"/>
      <c r="L57" s="361"/>
      <c r="M57" s="271"/>
      <c r="N57" s="272"/>
      <c r="O57" s="273"/>
      <c r="P57" s="273"/>
    </row>
    <row r="58" spans="2:16" ht="15" customHeight="1">
      <c r="B58" s="263"/>
      <c r="C58" s="268"/>
      <c r="D58" s="268"/>
      <c r="E58" s="361"/>
      <c r="F58" s="361"/>
      <c r="G58" s="361"/>
      <c r="H58" s="361"/>
      <c r="I58" s="361"/>
      <c r="J58" s="361"/>
      <c r="K58" s="361"/>
      <c r="L58" s="361"/>
      <c r="M58" s="271"/>
      <c r="N58" s="272"/>
      <c r="O58" s="273"/>
      <c r="P58" s="273"/>
    </row>
    <row r="59" spans="2:16" ht="15" customHeight="1">
      <c r="B59" s="263"/>
      <c r="C59" s="268"/>
      <c r="D59" s="268"/>
      <c r="E59" s="360"/>
      <c r="F59" s="361"/>
      <c r="G59" s="361"/>
      <c r="H59" s="361"/>
      <c r="I59" s="361"/>
      <c r="J59" s="361"/>
      <c r="K59" s="361"/>
      <c r="L59" s="361"/>
      <c r="M59" s="271"/>
      <c r="N59" s="272"/>
      <c r="O59" s="273"/>
      <c r="P59" s="273"/>
    </row>
    <row r="60" spans="2:16" ht="15" customHeight="1">
      <c r="B60" s="263"/>
      <c r="C60" s="268"/>
      <c r="D60" s="268"/>
      <c r="E60" s="361"/>
      <c r="F60" s="361"/>
      <c r="G60" s="361"/>
      <c r="H60" s="361"/>
      <c r="I60" s="361"/>
      <c r="J60" s="361"/>
      <c r="K60" s="361"/>
      <c r="L60" s="361"/>
      <c r="M60" s="271"/>
      <c r="N60" s="272"/>
      <c r="O60" s="273"/>
      <c r="P60" s="273"/>
    </row>
    <row r="61" spans="2:16" ht="15" customHeight="1">
      <c r="B61" s="263"/>
      <c r="C61" s="268"/>
      <c r="D61" s="268"/>
      <c r="E61" s="361"/>
      <c r="F61" s="361"/>
      <c r="G61" s="361"/>
      <c r="H61" s="361"/>
      <c r="I61" s="361"/>
      <c r="J61" s="361"/>
      <c r="K61" s="361"/>
      <c r="L61" s="361"/>
      <c r="M61" s="271"/>
      <c r="N61" s="272"/>
      <c r="O61" s="273"/>
      <c r="P61" s="273"/>
    </row>
    <row r="62" spans="2:16" ht="15" customHeight="1">
      <c r="B62" s="263"/>
      <c r="C62" s="268"/>
      <c r="D62" s="268"/>
      <c r="E62" s="263"/>
      <c r="F62" s="270"/>
      <c r="G62" s="270"/>
      <c r="H62" s="270"/>
      <c r="I62" s="270"/>
      <c r="J62" s="270"/>
      <c r="K62" s="263"/>
      <c r="L62" s="263"/>
      <c r="M62" s="276"/>
      <c r="N62" s="277"/>
    </row>
    <row r="63" spans="2:16" ht="15" customHeight="1">
      <c r="B63" s="360"/>
      <c r="C63" s="361"/>
      <c r="D63" s="268"/>
      <c r="E63" s="360"/>
      <c r="F63" s="361"/>
      <c r="G63" s="361"/>
      <c r="H63" s="361"/>
      <c r="I63" s="361"/>
      <c r="J63" s="361"/>
      <c r="K63" s="361"/>
      <c r="L63" s="361"/>
      <c r="M63" s="364"/>
      <c r="N63" s="272"/>
      <c r="O63" s="273"/>
      <c r="P63" s="273"/>
    </row>
    <row r="64" spans="2:16" ht="15" customHeight="1">
      <c r="B64" s="263"/>
      <c r="C64" s="264"/>
      <c r="D64" s="268"/>
      <c r="E64" s="361"/>
      <c r="F64" s="361"/>
      <c r="G64" s="361"/>
      <c r="H64" s="361"/>
      <c r="I64" s="361"/>
      <c r="J64" s="361"/>
      <c r="K64" s="361"/>
      <c r="L64" s="361"/>
      <c r="M64" s="364"/>
      <c r="N64" s="272"/>
      <c r="O64" s="273"/>
      <c r="P64" s="273"/>
    </row>
    <row r="65" spans="2:16" ht="15" customHeight="1">
      <c r="B65" s="263"/>
      <c r="C65" s="268"/>
      <c r="D65" s="268"/>
      <c r="E65" s="270"/>
      <c r="F65" s="270"/>
      <c r="G65" s="270"/>
      <c r="H65" s="270"/>
      <c r="I65" s="270"/>
      <c r="J65" s="270"/>
      <c r="K65" s="270"/>
      <c r="L65" s="270"/>
      <c r="M65" s="274"/>
      <c r="N65" s="275"/>
    </row>
    <row r="66" spans="2:16" ht="15" customHeight="1">
      <c r="B66" s="360"/>
      <c r="C66" s="361"/>
      <c r="D66" s="268"/>
      <c r="E66" s="360"/>
      <c r="F66" s="361"/>
      <c r="G66" s="361"/>
      <c r="H66" s="361"/>
      <c r="I66" s="361"/>
      <c r="J66" s="361"/>
      <c r="K66" s="361"/>
      <c r="L66" s="361"/>
      <c r="M66" s="364"/>
      <c r="N66" s="272"/>
      <c r="O66" s="273"/>
      <c r="P66" s="273"/>
    </row>
    <row r="67" spans="2:16" ht="15" customHeight="1">
      <c r="B67" s="263"/>
      <c r="C67" s="264"/>
      <c r="D67" s="268"/>
      <c r="E67" s="361"/>
      <c r="F67" s="361"/>
      <c r="G67" s="361"/>
      <c r="H67" s="361"/>
      <c r="I67" s="361"/>
      <c r="J67" s="361"/>
      <c r="K67" s="361"/>
      <c r="L67" s="361"/>
      <c r="M67" s="364"/>
      <c r="N67" s="272"/>
      <c r="O67" s="273"/>
      <c r="P67" s="273"/>
    </row>
    <row r="68" spans="2:16" ht="15" customHeight="1">
      <c r="B68" s="263"/>
      <c r="C68" s="268"/>
      <c r="D68" s="268"/>
      <c r="E68" s="270"/>
      <c r="F68" s="270"/>
      <c r="G68" s="270"/>
      <c r="H68" s="270"/>
      <c r="I68" s="270"/>
      <c r="J68" s="270"/>
      <c r="K68" s="270"/>
      <c r="L68" s="270"/>
      <c r="M68" s="274"/>
      <c r="N68" s="275"/>
    </row>
    <row r="69" spans="2:16" ht="15" customHeight="1">
      <c r="B69" s="360"/>
      <c r="C69" s="361"/>
      <c r="D69" s="268"/>
      <c r="E69" s="366"/>
      <c r="F69" s="361"/>
      <c r="G69" s="361"/>
      <c r="H69" s="361"/>
      <c r="I69" s="361"/>
      <c r="J69" s="361"/>
      <c r="K69" s="361"/>
      <c r="L69" s="361"/>
      <c r="M69" s="364"/>
      <c r="N69" s="272"/>
      <c r="O69" s="273"/>
      <c r="P69" s="273"/>
    </row>
    <row r="70" spans="2:16" ht="15" customHeight="1">
      <c r="B70" s="263"/>
      <c r="C70" s="264"/>
      <c r="D70" s="268"/>
      <c r="E70" s="361"/>
      <c r="F70" s="361"/>
      <c r="G70" s="361"/>
      <c r="H70" s="361"/>
      <c r="I70" s="361"/>
      <c r="J70" s="361"/>
      <c r="K70" s="361"/>
      <c r="L70" s="361"/>
      <c r="M70" s="364"/>
      <c r="N70" s="272"/>
      <c r="O70" s="273"/>
      <c r="P70" s="273"/>
    </row>
    <row r="71" spans="2:16" ht="15" customHeight="1">
      <c r="B71" s="263"/>
      <c r="C71" s="264"/>
      <c r="D71" s="268"/>
      <c r="E71" s="361"/>
      <c r="F71" s="361"/>
      <c r="G71" s="361"/>
      <c r="H71" s="361"/>
      <c r="I71" s="361"/>
      <c r="J71" s="361"/>
      <c r="K71" s="361"/>
      <c r="L71" s="361"/>
      <c r="M71" s="364"/>
      <c r="N71" s="272"/>
      <c r="O71" s="273"/>
      <c r="P71" s="273"/>
    </row>
    <row r="72" spans="2:16" ht="15" customHeight="1">
      <c r="B72" s="263"/>
      <c r="C72" s="264"/>
      <c r="D72" s="268"/>
      <c r="E72" s="361"/>
      <c r="F72" s="361"/>
      <c r="G72" s="361"/>
      <c r="H72" s="361"/>
      <c r="I72" s="361"/>
      <c r="J72" s="361"/>
      <c r="K72" s="361"/>
      <c r="L72" s="361"/>
      <c r="M72" s="364"/>
      <c r="N72" s="272"/>
      <c r="O72" s="273"/>
      <c r="P72" s="273"/>
    </row>
    <row r="73" spans="2:16" ht="15" customHeight="1">
      <c r="B73" s="263"/>
      <c r="C73" s="268"/>
      <c r="D73" s="268"/>
      <c r="E73" s="270"/>
      <c r="F73" s="270"/>
      <c r="G73" s="270"/>
      <c r="H73" s="270"/>
      <c r="I73" s="270"/>
      <c r="J73" s="270"/>
      <c r="K73" s="270"/>
      <c r="L73" s="270"/>
      <c r="M73" s="274"/>
      <c r="N73" s="275"/>
    </row>
    <row r="74" spans="2:16" ht="15" customHeight="1">
      <c r="B74" s="360"/>
      <c r="C74" s="361"/>
      <c r="D74" s="268"/>
      <c r="E74" s="269"/>
      <c r="F74" s="270"/>
      <c r="G74" s="270"/>
      <c r="H74" s="270"/>
      <c r="I74" s="270"/>
      <c r="J74" s="270"/>
      <c r="K74" s="269"/>
      <c r="L74" s="269"/>
      <c r="M74" s="271"/>
      <c r="N74" s="272"/>
      <c r="O74" s="273"/>
      <c r="P74" s="273"/>
    </row>
    <row r="75" spans="2:16" ht="15" customHeight="1">
      <c r="B75" s="263"/>
      <c r="C75" s="268"/>
      <c r="D75" s="268"/>
      <c r="E75" s="270"/>
      <c r="F75" s="270"/>
      <c r="G75" s="270"/>
      <c r="H75" s="270"/>
      <c r="I75" s="270"/>
      <c r="J75" s="270"/>
      <c r="K75" s="270"/>
      <c r="L75" s="270"/>
      <c r="M75" s="274"/>
      <c r="N75" s="275"/>
    </row>
    <row r="76" spans="2:16" ht="15" customHeight="1">
      <c r="B76" s="360"/>
      <c r="C76" s="361"/>
      <c r="D76" s="268"/>
      <c r="E76" s="360"/>
      <c r="F76" s="361"/>
      <c r="G76" s="361"/>
      <c r="H76" s="361"/>
      <c r="I76" s="361"/>
      <c r="J76" s="361"/>
      <c r="K76" s="361"/>
      <c r="L76" s="361"/>
      <c r="M76" s="364"/>
      <c r="N76" s="272"/>
      <c r="O76" s="273"/>
      <c r="P76" s="273"/>
    </row>
    <row r="77" spans="2:16" ht="15" customHeight="1">
      <c r="B77" s="263"/>
      <c r="C77" s="264"/>
      <c r="D77" s="268"/>
      <c r="E77" s="361"/>
      <c r="F77" s="361"/>
      <c r="G77" s="361"/>
      <c r="H77" s="361"/>
      <c r="I77" s="361"/>
      <c r="J77" s="361"/>
      <c r="K77" s="361"/>
      <c r="L77" s="361"/>
      <c r="M77" s="364"/>
      <c r="N77" s="272"/>
      <c r="O77" s="273"/>
      <c r="P77" s="273"/>
    </row>
    <row r="78" spans="2:16" ht="15" customHeight="1">
      <c r="B78" s="263"/>
      <c r="C78" s="268"/>
      <c r="D78" s="268"/>
      <c r="E78" s="270"/>
      <c r="F78" s="270"/>
      <c r="G78" s="270"/>
      <c r="H78" s="270"/>
      <c r="I78" s="270"/>
      <c r="J78" s="270"/>
      <c r="K78" s="270"/>
      <c r="L78" s="270"/>
      <c r="M78" s="274"/>
      <c r="N78" s="275"/>
    </row>
    <row r="79" spans="2:16" ht="15" customHeight="1">
      <c r="B79" s="360"/>
      <c r="C79" s="361"/>
      <c r="D79" s="268"/>
      <c r="E79" s="269"/>
      <c r="F79" s="270"/>
      <c r="G79" s="270"/>
      <c r="H79" s="270"/>
      <c r="I79" s="270"/>
      <c r="J79" s="270"/>
      <c r="K79" s="269"/>
      <c r="L79" s="269"/>
      <c r="M79" s="271"/>
      <c r="N79" s="272"/>
      <c r="O79" s="273"/>
    </row>
    <row r="80" spans="2:16" ht="15" customHeight="1">
      <c r="B80" s="263"/>
      <c r="C80" s="268"/>
      <c r="D80" s="268"/>
      <c r="E80" s="270"/>
      <c r="F80" s="270"/>
      <c r="G80" s="270"/>
      <c r="H80" s="270"/>
      <c r="I80" s="270"/>
      <c r="J80" s="270"/>
      <c r="K80" s="270"/>
      <c r="L80" s="270"/>
      <c r="M80" s="274"/>
      <c r="N80" s="275"/>
    </row>
    <row r="81" spans="2:16" ht="15" customHeight="1">
      <c r="B81" s="360"/>
      <c r="C81" s="361"/>
      <c r="D81" s="268"/>
      <c r="E81" s="360"/>
      <c r="F81" s="361"/>
      <c r="G81" s="361"/>
      <c r="H81" s="361"/>
      <c r="I81" s="361"/>
      <c r="J81" s="361"/>
      <c r="K81" s="361"/>
      <c r="L81" s="361"/>
      <c r="M81" s="364"/>
      <c r="N81" s="272"/>
      <c r="O81" s="279"/>
      <c r="P81" s="273"/>
    </row>
    <row r="82" spans="2:16" ht="15" customHeight="1">
      <c r="B82" s="361"/>
      <c r="C82" s="361"/>
      <c r="D82" s="270"/>
      <c r="E82" s="361"/>
      <c r="F82" s="361"/>
      <c r="G82" s="361"/>
      <c r="H82" s="361"/>
      <c r="I82" s="361"/>
      <c r="J82" s="361"/>
      <c r="K82" s="361"/>
      <c r="L82" s="361"/>
      <c r="M82" s="364"/>
    </row>
    <row r="83" spans="2:16" ht="15" customHeight="1">
      <c r="B83" s="268"/>
      <c r="C83" s="268"/>
      <c r="D83" s="268"/>
      <c r="E83" s="361"/>
      <c r="F83" s="361"/>
      <c r="G83" s="361"/>
      <c r="H83" s="361"/>
      <c r="I83" s="361"/>
      <c r="J83" s="361"/>
      <c r="K83" s="361"/>
      <c r="L83" s="361"/>
      <c r="M83" s="364"/>
    </row>
    <row r="84" spans="2:16" ht="15" customHeight="1">
      <c r="B84" s="280"/>
      <c r="C84" s="280"/>
      <c r="D84" s="280"/>
      <c r="E84" s="281"/>
      <c r="F84" s="281"/>
      <c r="G84" s="281"/>
      <c r="H84" s="281"/>
      <c r="I84" s="281"/>
      <c r="J84" s="281"/>
      <c r="K84" s="281"/>
      <c r="L84" s="281"/>
      <c r="M84" s="278"/>
    </row>
    <row r="85" spans="2:16" ht="15" customHeight="1"/>
    <row r="86" spans="2:16" ht="15" customHeight="1"/>
    <row r="87" spans="2:16" ht="15" customHeight="1"/>
    <row r="88" spans="2:16" ht="15" customHeight="1"/>
    <row r="89" spans="2:16" ht="15" customHeight="1"/>
    <row r="90" spans="2:16" ht="15" customHeight="1"/>
    <row r="91" spans="2:16" ht="15" customHeight="1"/>
    <row r="92" spans="2:16" ht="15" customHeight="1"/>
    <row r="93" spans="2:16" ht="15" customHeight="1"/>
    <row r="94" spans="2:16" ht="15" customHeight="1"/>
    <row r="95" spans="2:16" ht="15" customHeight="1"/>
    <row r="96" spans="2:1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40">
    <mergeCell ref="B79:C79"/>
    <mergeCell ref="B81:C82"/>
    <mergeCell ref="E81:M83"/>
    <mergeCell ref="B66:C66"/>
    <mergeCell ref="E66:M67"/>
    <mergeCell ref="B69:C69"/>
    <mergeCell ref="E69:M72"/>
    <mergeCell ref="B74:C74"/>
    <mergeCell ref="B76:C76"/>
    <mergeCell ref="E76:M77"/>
    <mergeCell ref="B63:C63"/>
    <mergeCell ref="E63:M64"/>
    <mergeCell ref="B39:C39"/>
    <mergeCell ref="E39:M40"/>
    <mergeCell ref="B42:C42"/>
    <mergeCell ref="E42:M44"/>
    <mergeCell ref="B46:C46"/>
    <mergeCell ref="E46:M48"/>
    <mergeCell ref="B50:C51"/>
    <mergeCell ref="B54:C54"/>
    <mergeCell ref="E55:L56"/>
    <mergeCell ref="E57:L58"/>
    <mergeCell ref="E59:L61"/>
    <mergeCell ref="B33:C33"/>
    <mergeCell ref="E33:M34"/>
    <mergeCell ref="B36:C37"/>
    <mergeCell ref="E11:M12"/>
    <mergeCell ref="E13:M13"/>
    <mergeCell ref="E14:M20"/>
    <mergeCell ref="B28:C28"/>
    <mergeCell ref="B24:C24"/>
    <mergeCell ref="E24:M25"/>
    <mergeCell ref="B5:C5"/>
    <mergeCell ref="E5:M6"/>
    <mergeCell ref="E7:M9"/>
    <mergeCell ref="B31:C31"/>
    <mergeCell ref="A1:H1"/>
    <mergeCell ref="I1:N1"/>
    <mergeCell ref="A2:H2"/>
    <mergeCell ref="I2:N2"/>
  </mergeCells>
  <pageMargins left="0.70866141732283472" right="0.70866141732283472" top="0.74803149606299213" bottom="0.74803149606299213" header="0.31496062992125984" footer="0.31496062992125984"/>
  <pageSetup paperSize="9" scale="70" orientation="portrait" r:id="rId1"/>
  <headerFooter>
    <oddFooter>&amp;LAustralian Prudential Regulation Authority&amp;R&amp;P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53"/>
  <sheetViews>
    <sheetView zoomScaleNormal="100" zoomScaleSheetLayoutView="100" workbookViewId="0"/>
  </sheetViews>
  <sheetFormatPr defaultColWidth="9.109375" defaultRowHeight="13.8"/>
  <cols>
    <col min="1" max="1" width="3" style="166" customWidth="1"/>
    <col min="2" max="3" width="9.109375" style="174" customWidth="1"/>
    <col min="4" max="16384" width="9.109375" style="174"/>
  </cols>
  <sheetData>
    <row r="1" spans="1:15" ht="17.399999999999999">
      <c r="A1" s="184"/>
      <c r="B1" s="184" t="s">
        <v>115</v>
      </c>
      <c r="C1" s="183"/>
      <c r="D1" s="183"/>
      <c r="E1" s="185"/>
      <c r="F1" s="185"/>
      <c r="G1" s="185"/>
      <c r="H1" s="185"/>
      <c r="I1" s="185"/>
      <c r="J1" s="185"/>
      <c r="K1" s="185"/>
      <c r="L1" s="185"/>
      <c r="M1" s="185"/>
      <c r="N1" s="185"/>
      <c r="O1" s="185"/>
    </row>
    <row r="3" spans="1:15" ht="15.6">
      <c r="B3" s="326" t="s">
        <v>110</v>
      </c>
      <c r="C3" s="326"/>
    </row>
    <row r="4" spans="1:15" ht="14.25" customHeight="1">
      <c r="B4" s="327" t="s">
        <v>136</v>
      </c>
      <c r="C4" s="327"/>
      <c r="D4" s="327"/>
      <c r="E4" s="327"/>
      <c r="F4" s="327"/>
      <c r="G4" s="327"/>
      <c r="H4" s="327"/>
    </row>
    <row r="5" spans="1:15" ht="28.5" customHeight="1">
      <c r="C5" s="175"/>
      <c r="D5" s="176"/>
    </row>
    <row r="6" spans="1:15" ht="15">
      <c r="A6"/>
      <c r="B6" s="328" t="s">
        <v>137</v>
      </c>
      <c r="C6" s="328"/>
      <c r="D6" s="328"/>
      <c r="E6" s="328"/>
      <c r="F6" s="328"/>
      <c r="G6" s="328"/>
      <c r="H6" s="328"/>
      <c r="I6" s="328"/>
      <c r="J6" s="328"/>
      <c r="K6" s="328"/>
      <c r="L6" s="328"/>
      <c r="M6" s="229"/>
      <c r="N6" s="1"/>
      <c r="O6" s="1"/>
    </row>
    <row r="7" spans="1:15" ht="14.25" customHeight="1">
      <c r="A7"/>
      <c r="B7" s="230" t="s">
        <v>138</v>
      </c>
      <c r="C7" s="230"/>
      <c r="D7" s="328" t="s">
        <v>139</v>
      </c>
      <c r="E7" s="328"/>
      <c r="F7" s="328"/>
      <c r="G7" s="328"/>
      <c r="H7" s="328"/>
      <c r="I7" s="328"/>
      <c r="J7" s="328"/>
      <c r="K7" s="328"/>
      <c r="L7" s="328"/>
      <c r="M7" s="229"/>
      <c r="N7" s="224"/>
      <c r="O7" s="224"/>
    </row>
    <row r="8" spans="1:15" ht="15" customHeight="1">
      <c r="A8"/>
      <c r="B8" s="329" t="s">
        <v>140</v>
      </c>
      <c r="C8" s="329"/>
      <c r="D8" s="329"/>
      <c r="E8" s="329"/>
      <c r="F8" s="329"/>
      <c r="G8" s="329"/>
      <c r="H8" s="329"/>
      <c r="I8" s="329"/>
      <c r="J8" s="329"/>
      <c r="K8" s="329"/>
      <c r="L8" s="329"/>
      <c r="M8" s="329"/>
      <c r="N8" s="1"/>
      <c r="O8" s="1"/>
    </row>
    <row r="9" spans="1:15" ht="15" customHeight="1">
      <c r="A9"/>
      <c r="B9" s="231" t="s">
        <v>141</v>
      </c>
      <c r="C9"/>
      <c r="D9"/>
      <c r="E9"/>
      <c r="F9"/>
      <c r="G9"/>
      <c r="H9"/>
      <c r="I9"/>
      <c r="J9"/>
      <c r="K9"/>
      <c r="L9"/>
      <c r="M9"/>
      <c r="N9" s="1"/>
      <c r="O9" s="1"/>
    </row>
    <row r="10" spans="1:15" ht="15" customHeight="1">
      <c r="A10" s="179"/>
      <c r="B10" s="224"/>
      <c r="C10" s="224"/>
      <c r="D10" s="224"/>
      <c r="E10" s="224"/>
      <c r="F10" s="224"/>
      <c r="G10" s="1"/>
      <c r="H10" s="180"/>
      <c r="I10" s="1"/>
      <c r="J10" s="1"/>
      <c r="K10" s="1"/>
      <c r="L10" s="1"/>
      <c r="M10" s="1"/>
      <c r="N10" s="1"/>
      <c r="O10" s="1"/>
    </row>
    <row r="11" spans="1:15" ht="15" customHeight="1">
      <c r="A11" s="179"/>
      <c r="B11" s="224"/>
      <c r="C11" s="224"/>
      <c r="D11" s="224"/>
      <c r="E11" s="224"/>
      <c r="F11" s="224"/>
      <c r="G11" s="1"/>
      <c r="H11" s="180"/>
      <c r="I11" s="1"/>
      <c r="J11" s="1"/>
      <c r="K11" s="1"/>
      <c r="L11" s="1"/>
      <c r="M11" s="1"/>
      <c r="N11" s="1"/>
      <c r="O11" s="1"/>
    </row>
    <row r="12" spans="1:15" ht="15" customHeight="1">
      <c r="A12" s="179"/>
      <c r="B12" s="224"/>
      <c r="C12" s="224"/>
      <c r="D12" s="224"/>
      <c r="E12" s="224"/>
      <c r="F12" s="224"/>
      <c r="G12" s="1"/>
      <c r="H12" s="180"/>
      <c r="I12" s="1"/>
      <c r="J12" s="1"/>
      <c r="K12" s="1"/>
      <c r="L12" s="1"/>
      <c r="M12" s="1"/>
      <c r="N12" s="1"/>
      <c r="O12" s="1"/>
    </row>
    <row r="13" spans="1:15">
      <c r="B13" s="177"/>
      <c r="C13" s="175"/>
      <c r="D13" s="177"/>
    </row>
    <row r="14" spans="1:15" ht="15.6">
      <c r="A14"/>
      <c r="B14" s="232" t="s">
        <v>111</v>
      </c>
      <c r="C14" s="220"/>
      <c r="D14" s="221"/>
    </row>
    <row r="15" spans="1:15" ht="45.75" customHeight="1">
      <c r="A15"/>
      <c r="B15"/>
      <c r="C15" s="224"/>
      <c r="D15" s="224"/>
      <c r="E15" s="224"/>
      <c r="F15" s="224"/>
      <c r="G15" s="224"/>
      <c r="H15" s="224"/>
      <c r="I15" s="224"/>
      <c r="J15" s="224"/>
      <c r="K15" s="224"/>
      <c r="L15" s="224"/>
      <c r="M15" s="224"/>
      <c r="N15" s="224"/>
      <c r="O15" s="224"/>
    </row>
    <row r="16" spans="1:15" ht="15">
      <c r="A16"/>
      <c r="B16" s="233" t="s">
        <v>142</v>
      </c>
      <c r="C16" s="222"/>
      <c r="D16" s="222"/>
      <c r="E16" s="1"/>
      <c r="F16" s="1"/>
      <c r="G16" s="1"/>
      <c r="H16" s="1"/>
      <c r="I16" s="1"/>
      <c r="J16" s="1"/>
      <c r="K16" s="1"/>
      <c r="L16" s="181"/>
      <c r="M16" s="1"/>
      <c r="N16" s="1"/>
      <c r="O16" s="1"/>
    </row>
    <row r="17" spans="1:15" ht="15.75" customHeight="1">
      <c r="A17"/>
      <c r="B17" s="233" t="s">
        <v>143</v>
      </c>
      <c r="C17" s="223"/>
      <c r="D17" s="222"/>
      <c r="E17" s="1"/>
      <c r="F17" s="1"/>
      <c r="G17" s="1"/>
      <c r="H17" s="1"/>
      <c r="I17" s="1"/>
      <c r="J17" s="1"/>
      <c r="K17" s="1"/>
      <c r="L17" s="181"/>
      <c r="M17" s="1"/>
      <c r="N17" s="1"/>
      <c r="O17" s="1"/>
    </row>
    <row r="18" spans="1:15" ht="15" customHeight="1">
      <c r="A18"/>
      <c r="B18" s="233" t="s">
        <v>144</v>
      </c>
      <c r="C18" s="225"/>
      <c r="D18" s="225"/>
      <c r="E18" s="225"/>
      <c r="F18" s="225"/>
      <c r="G18" s="225"/>
      <c r="H18" s="225"/>
      <c r="I18" s="225"/>
      <c r="J18" s="225"/>
      <c r="K18" s="225"/>
      <c r="L18" s="225"/>
      <c r="M18" s="225"/>
      <c r="N18" s="225"/>
      <c r="O18" s="225"/>
    </row>
    <row r="19" spans="1:15" ht="15">
      <c r="A19"/>
      <c r="B19"/>
      <c r="C19" s="222"/>
      <c r="D19" s="222"/>
      <c r="E19" s="1"/>
      <c r="F19" s="1"/>
      <c r="G19" s="1"/>
      <c r="H19" s="1"/>
      <c r="I19" s="1"/>
      <c r="J19" s="1"/>
      <c r="K19" s="1"/>
      <c r="L19" s="1"/>
      <c r="M19" s="1"/>
      <c r="N19" s="1"/>
      <c r="O19" s="1"/>
    </row>
    <row r="20" spans="1:15" ht="15.6">
      <c r="A20"/>
      <c r="B20" s="232" t="s">
        <v>112</v>
      </c>
      <c r="C20" s="222"/>
      <c r="D20" s="222"/>
      <c r="E20" s="1"/>
      <c r="F20" s="1"/>
      <c r="G20" s="1"/>
      <c r="H20" s="1"/>
      <c r="I20" s="1"/>
      <c r="J20" s="1"/>
      <c r="K20" s="1"/>
      <c r="L20" s="1"/>
      <c r="M20" s="1"/>
      <c r="N20" s="1"/>
      <c r="O20" s="1"/>
    </row>
    <row r="21" spans="1:15" ht="15">
      <c r="A21"/>
      <c r="B21"/>
      <c r="C21" s="227"/>
      <c r="D21" s="227"/>
      <c r="E21" s="227"/>
      <c r="F21" s="1"/>
      <c r="G21" s="1"/>
      <c r="H21" s="1"/>
      <c r="I21" s="1"/>
      <c r="J21" s="1"/>
      <c r="K21" s="1"/>
      <c r="L21" s="1"/>
      <c r="M21" s="1"/>
      <c r="N21" s="1"/>
      <c r="O21" s="1"/>
    </row>
    <row r="22" spans="1:15" ht="15">
      <c r="A22"/>
      <c r="B22" s="233" t="s">
        <v>145</v>
      </c>
      <c r="C22" s="225"/>
      <c r="D22" s="225"/>
      <c r="E22" s="225"/>
      <c r="F22" s="225"/>
      <c r="G22" s="225"/>
      <c r="H22" s="225"/>
      <c r="I22" s="225"/>
      <c r="J22" s="225"/>
      <c r="K22" s="225"/>
      <c r="L22" s="225"/>
      <c r="M22" s="225"/>
      <c r="N22" s="225"/>
      <c r="O22" s="225"/>
    </row>
    <row r="23" spans="1:15" ht="15">
      <c r="A23" s="179"/>
      <c r="B23" s="324"/>
      <c r="C23" s="325"/>
      <c r="D23" s="325"/>
      <c r="E23" s="1"/>
      <c r="F23" s="1"/>
      <c r="G23" s="1"/>
      <c r="H23" s="1"/>
      <c r="I23" s="1"/>
      <c r="J23" s="1"/>
      <c r="K23" s="1"/>
      <c r="L23" s="1"/>
      <c r="M23" s="1"/>
      <c r="N23" s="1"/>
      <c r="O23" s="1"/>
    </row>
    <row r="24" spans="1:15" ht="15">
      <c r="A24" s="179"/>
    </row>
    <row r="25" spans="1:15" ht="15" customHeight="1">
      <c r="A25" s="179"/>
    </row>
    <row r="34" spans="1:15">
      <c r="B34" s="178"/>
    </row>
    <row r="35" spans="1:15">
      <c r="B35" s="178"/>
    </row>
    <row r="36" spans="1:15">
      <c r="B36" s="178"/>
    </row>
    <row r="37" spans="1:15">
      <c r="B37" s="178"/>
    </row>
    <row r="38" spans="1:15">
      <c r="B38" s="178"/>
    </row>
    <row r="39" spans="1:15">
      <c r="B39" s="178"/>
    </row>
    <row r="40" spans="1:15">
      <c r="B40" s="178"/>
    </row>
    <row r="41" spans="1:15" ht="15.6">
      <c r="A41"/>
      <c r="B41" s="232" t="s">
        <v>113</v>
      </c>
      <c r="C41"/>
      <c r="D41" s="222"/>
      <c r="E41" s="1"/>
      <c r="F41" s="1"/>
      <c r="G41" s="1"/>
      <c r="H41" s="1"/>
      <c r="I41" s="1"/>
      <c r="J41" s="1"/>
      <c r="K41" s="1"/>
      <c r="L41" s="1"/>
      <c r="M41" s="1"/>
      <c r="N41" s="1"/>
      <c r="O41" s="1"/>
    </row>
    <row r="42" spans="1:15" ht="15" customHeight="1">
      <c r="A42"/>
      <c r="B42"/>
      <c r="C42"/>
      <c r="D42" s="225"/>
      <c r="E42" s="225"/>
      <c r="F42" s="225"/>
      <c r="G42" s="225"/>
      <c r="H42" s="225"/>
      <c r="I42" s="225"/>
      <c r="J42" s="225"/>
      <c r="K42" s="225"/>
      <c r="L42" s="225"/>
      <c r="M42" s="225"/>
      <c r="N42" s="225"/>
      <c r="O42" s="225"/>
    </row>
    <row r="43" spans="1:15" ht="15">
      <c r="A43"/>
      <c r="B43" s="210" t="s">
        <v>114</v>
      </c>
      <c r="C43"/>
      <c r="D43" s="1"/>
      <c r="E43" s="1"/>
      <c r="F43" s="1"/>
      <c r="G43" s="1"/>
      <c r="H43" s="1"/>
      <c r="I43" s="1"/>
      <c r="J43" s="1"/>
      <c r="K43" s="1"/>
      <c r="L43" s="1"/>
      <c r="M43" s="1"/>
      <c r="N43" s="1"/>
      <c r="O43" s="1"/>
    </row>
    <row r="44" spans="1:15" ht="15" customHeight="1">
      <c r="A44"/>
      <c r="B44" s="234"/>
      <c r="C44"/>
      <c r="D44" s="226"/>
      <c r="E44" s="226"/>
      <c r="F44" s="226"/>
      <c r="G44" s="226"/>
      <c r="H44" s="1"/>
      <c r="I44" s="1"/>
      <c r="J44" s="1"/>
      <c r="K44" s="1"/>
      <c r="L44" s="1"/>
      <c r="M44" s="1"/>
      <c r="N44" s="1"/>
      <c r="O44" s="1"/>
    </row>
    <row r="45" spans="1:15" ht="15.6">
      <c r="A45"/>
      <c r="B45" s="231" t="s">
        <v>146</v>
      </c>
      <c r="C45"/>
      <c r="D45" s="1"/>
      <c r="E45" s="1"/>
      <c r="F45" s="1"/>
      <c r="G45" s="1"/>
      <c r="H45" s="1"/>
      <c r="I45" s="1"/>
      <c r="J45" s="1"/>
      <c r="K45" s="1"/>
      <c r="L45" s="1"/>
      <c r="M45" s="1"/>
      <c r="N45" s="1"/>
      <c r="O45" s="1"/>
    </row>
    <row r="46" spans="1:15" ht="15">
      <c r="A46"/>
      <c r="B46" s="235"/>
      <c r="C46"/>
      <c r="D46" s="1"/>
      <c r="E46" s="1"/>
      <c r="F46" s="1"/>
      <c r="G46" s="1"/>
      <c r="H46" s="1"/>
      <c r="I46" s="1"/>
      <c r="J46" s="1"/>
      <c r="K46" s="1"/>
      <c r="L46" s="1"/>
      <c r="M46" s="1"/>
      <c r="N46" s="1"/>
      <c r="O46" s="1"/>
    </row>
    <row r="47" spans="1:15" ht="15">
      <c r="A47"/>
      <c r="B47" s="210" t="s">
        <v>147</v>
      </c>
      <c r="C47"/>
      <c r="D47" s="1"/>
      <c r="E47" s="1"/>
      <c r="F47" s="1"/>
      <c r="G47" s="1"/>
      <c r="H47" s="1"/>
      <c r="I47" s="1"/>
      <c r="J47" s="1"/>
      <c r="K47" s="1"/>
      <c r="L47" s="1"/>
      <c r="M47" s="1"/>
      <c r="N47" s="1"/>
      <c r="O47" s="1"/>
    </row>
    <row r="48" spans="1:15" ht="15" customHeight="1">
      <c r="A48"/>
      <c r="B48" s="210" t="s">
        <v>148</v>
      </c>
      <c r="C48"/>
      <c r="D48" s="225"/>
      <c r="E48" s="225"/>
      <c r="F48" s="1"/>
      <c r="G48" s="1"/>
      <c r="H48" s="110"/>
      <c r="I48" s="110"/>
      <c r="J48" s="110"/>
      <c r="K48" s="110"/>
      <c r="L48" s="110"/>
      <c r="M48" s="110"/>
      <c r="N48" s="110"/>
      <c r="O48" s="110"/>
    </row>
    <row r="49" spans="1:15" ht="15">
      <c r="A49"/>
      <c r="B49" s="210" t="s">
        <v>149</v>
      </c>
      <c r="C49"/>
      <c r="D49" s="1"/>
      <c r="E49" s="1"/>
      <c r="F49" s="1"/>
      <c r="G49" s="1"/>
      <c r="H49" s="1"/>
      <c r="I49" s="1"/>
      <c r="J49" s="1"/>
      <c r="K49" s="1"/>
      <c r="L49" s="1"/>
      <c r="M49" s="1"/>
      <c r="N49" s="1"/>
      <c r="O49" s="1"/>
    </row>
    <row r="50" spans="1:15" ht="15">
      <c r="A50"/>
      <c r="B50" s="210" t="s">
        <v>150</v>
      </c>
      <c r="C50"/>
      <c r="D50" s="182"/>
      <c r="E50" s="1"/>
      <c r="F50" s="1"/>
      <c r="G50" s="1"/>
      <c r="H50" s="1"/>
      <c r="I50" s="1"/>
      <c r="J50" s="1"/>
      <c r="K50" s="1"/>
      <c r="L50" s="1"/>
      <c r="M50" s="1"/>
      <c r="N50" s="1"/>
      <c r="O50" s="1"/>
    </row>
    <row r="51" spans="1:15" ht="15">
      <c r="B51" s="1"/>
      <c r="C51" s="1"/>
      <c r="D51" s="1"/>
      <c r="E51" s="1"/>
      <c r="F51" s="1"/>
      <c r="G51" s="1"/>
      <c r="H51" s="1"/>
      <c r="I51" s="1"/>
      <c r="J51" s="1"/>
      <c r="K51" s="1"/>
      <c r="L51" s="1"/>
      <c r="M51" s="1"/>
      <c r="N51" s="1"/>
      <c r="O51" s="1"/>
    </row>
    <row r="52" spans="1:15" ht="15">
      <c r="B52" s="1"/>
      <c r="C52" s="1"/>
      <c r="D52" s="1"/>
      <c r="E52" s="1"/>
      <c r="F52" s="1"/>
      <c r="G52" s="1"/>
      <c r="H52" s="1"/>
      <c r="I52" s="1"/>
      <c r="J52" s="1"/>
      <c r="K52" s="1"/>
      <c r="L52" s="1"/>
      <c r="M52" s="1"/>
      <c r="N52" s="1"/>
      <c r="O52" s="1"/>
    </row>
    <row r="53" spans="1:15">
      <c r="B53" s="178"/>
    </row>
  </sheetData>
  <mergeCells count="6">
    <mergeCell ref="B23:D23"/>
    <mergeCell ref="B3:C3"/>
    <mergeCell ref="B4:H4"/>
    <mergeCell ref="B6:L6"/>
    <mergeCell ref="D7:L7"/>
    <mergeCell ref="B8:M8"/>
  </mergeCells>
  <hyperlinks>
    <hyperlink ref="B21:E21" location="Glossary" display="Glossary and explanatory notes"/>
    <hyperlink ref="B7" r:id="rId1" display="http://www.creativecommons.org/licenses/by/3.0/au/"/>
    <hyperlink ref="B9" r:id="rId2"/>
    <hyperlink ref="B45" r:id="rId3" display="mailto:statistics@apra.gov.au"/>
  </hyperlinks>
  <pageMargins left="0.70866141732283472" right="0.70866141732283472" top="0.74803149606299213" bottom="0.74803149606299213" header="0.31496062992125984" footer="0.31496062992125984"/>
  <pageSetup paperSize="9" scale="68"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226"/>
  <sheetViews>
    <sheetView showWhiteSpace="0" zoomScaleNormal="100" zoomScaleSheetLayoutView="100" workbookViewId="0">
      <selection sqref="A1:H1"/>
    </sheetView>
  </sheetViews>
  <sheetFormatPr defaultColWidth="9.109375" defaultRowHeight="14.4"/>
  <cols>
    <col min="1" max="14" width="9" style="245" customWidth="1"/>
    <col min="15" max="16384" width="9.109375" style="245"/>
  </cols>
  <sheetData>
    <row r="1" spans="1:14" ht="15" customHeight="1">
      <c r="A1" s="354" t="s">
        <v>157</v>
      </c>
      <c r="B1" s="354"/>
      <c r="C1" s="354"/>
      <c r="D1" s="354"/>
      <c r="E1" s="354"/>
      <c r="F1" s="354"/>
      <c r="G1" s="354"/>
      <c r="H1" s="354"/>
      <c r="I1" s="354"/>
      <c r="J1" s="354"/>
      <c r="K1" s="354"/>
      <c r="L1" s="354"/>
      <c r="M1" s="354"/>
      <c r="N1" s="354"/>
    </row>
    <row r="2" spans="1:14" ht="15" customHeight="1">
      <c r="A2" s="354"/>
      <c r="B2" s="354"/>
      <c r="C2" s="354"/>
      <c r="D2" s="354"/>
      <c r="E2" s="354"/>
      <c r="F2" s="354"/>
      <c r="G2" s="354"/>
      <c r="H2" s="354"/>
      <c r="I2" s="354"/>
      <c r="J2" s="354"/>
      <c r="K2" s="354"/>
      <c r="L2" s="354"/>
      <c r="M2" s="354"/>
      <c r="N2" s="354"/>
    </row>
    <row r="3" spans="1:14" ht="15" customHeight="1"/>
    <row r="4" spans="1:14" ht="15" customHeight="1"/>
    <row r="5" spans="1:14" ht="15" customHeight="1">
      <c r="B5" s="246" t="s">
        <v>60</v>
      </c>
      <c r="C5" s="247"/>
      <c r="D5" s="247"/>
      <c r="E5" s="247"/>
      <c r="F5" s="247"/>
      <c r="G5" s="247"/>
    </row>
    <row r="6" spans="1:14" ht="15" customHeight="1">
      <c r="C6" s="248"/>
      <c r="D6" s="248"/>
      <c r="E6" s="248"/>
      <c r="F6" s="248"/>
      <c r="G6" s="248"/>
      <c r="H6" s="248"/>
      <c r="I6" s="248"/>
    </row>
    <row r="7" spans="1:14" ht="15" customHeight="1">
      <c r="B7" s="248" t="s">
        <v>158</v>
      </c>
      <c r="C7" s="248"/>
      <c r="D7" s="248"/>
      <c r="E7" s="248"/>
      <c r="F7" s="248"/>
      <c r="G7" s="248"/>
      <c r="H7" s="248"/>
      <c r="I7" s="248"/>
    </row>
    <row r="8" spans="1:14" ht="15" customHeight="1">
      <c r="B8" s="249" t="s">
        <v>159</v>
      </c>
      <c r="C8" s="248"/>
      <c r="D8" s="248"/>
      <c r="E8" s="248"/>
      <c r="F8" s="248"/>
      <c r="G8" s="248"/>
      <c r="H8" s="248"/>
      <c r="I8" s="248"/>
    </row>
    <row r="9" spans="1:14" ht="15" customHeight="1">
      <c r="C9" s="248"/>
      <c r="D9" s="248"/>
      <c r="E9" s="248"/>
      <c r="F9" s="248"/>
      <c r="G9" s="248"/>
      <c r="H9" s="248"/>
      <c r="I9" s="248"/>
    </row>
    <row r="10" spans="1:14" ht="15" customHeight="1">
      <c r="B10" s="248" t="s">
        <v>61</v>
      </c>
      <c r="C10" s="248"/>
      <c r="D10" s="248"/>
      <c r="E10" s="248"/>
      <c r="F10" s="248"/>
      <c r="G10" s="248"/>
      <c r="H10" s="248"/>
      <c r="I10" s="248"/>
    </row>
    <row r="11" spans="1:14" ht="15" customHeight="1">
      <c r="B11" s="167"/>
      <c r="C11" s="248"/>
      <c r="D11" s="248"/>
      <c r="E11" s="248"/>
      <c r="F11" s="248"/>
      <c r="G11" s="248"/>
      <c r="H11" s="248"/>
      <c r="I11" s="248"/>
    </row>
    <row r="12" spans="1:14" ht="15" customHeight="1">
      <c r="B12" s="249" t="s">
        <v>62</v>
      </c>
      <c r="C12" s="248"/>
      <c r="D12" s="248"/>
      <c r="E12" s="248"/>
      <c r="F12" s="248"/>
      <c r="G12" s="248"/>
      <c r="H12" s="248"/>
      <c r="I12" s="248"/>
    </row>
    <row r="13" spans="1:14" ht="15" customHeight="1">
      <c r="B13" s="167"/>
      <c r="C13" s="248"/>
      <c r="D13" s="248"/>
      <c r="E13" s="248"/>
      <c r="F13" s="248"/>
      <c r="G13" s="248"/>
      <c r="H13" s="248"/>
      <c r="I13" s="248"/>
    </row>
    <row r="14" spans="1:14" ht="15" customHeight="1">
      <c r="B14" s="369" t="s">
        <v>63</v>
      </c>
      <c r="C14" s="367"/>
      <c r="D14" s="367"/>
      <c r="E14" s="367"/>
      <c r="F14" s="367"/>
      <c r="G14" s="367"/>
      <c r="H14" s="367"/>
      <c r="I14" s="367"/>
      <c r="J14" s="368"/>
      <c r="K14" s="368"/>
      <c r="L14" s="368"/>
    </row>
    <row r="15" spans="1:14" ht="15" customHeight="1">
      <c r="B15" s="368"/>
      <c r="C15" s="368"/>
      <c r="D15" s="368"/>
      <c r="E15" s="368"/>
      <c r="F15" s="368"/>
      <c r="G15" s="368"/>
      <c r="H15" s="368"/>
      <c r="I15" s="368"/>
      <c r="J15" s="368"/>
      <c r="K15" s="368"/>
      <c r="L15" s="368"/>
    </row>
    <row r="16" spans="1:14" ht="15" customHeight="1">
      <c r="B16" s="368"/>
      <c r="C16" s="368"/>
      <c r="D16" s="368"/>
      <c r="E16" s="368"/>
      <c r="F16" s="368"/>
      <c r="G16" s="368"/>
      <c r="H16" s="368"/>
      <c r="I16" s="368"/>
      <c r="J16" s="368"/>
      <c r="K16" s="368"/>
      <c r="L16" s="368"/>
    </row>
    <row r="17" spans="2:12" ht="15" customHeight="1">
      <c r="B17" s="250"/>
      <c r="C17" s="250"/>
      <c r="D17" s="250"/>
      <c r="E17" s="250"/>
      <c r="F17" s="250"/>
      <c r="G17" s="250"/>
      <c r="H17" s="250"/>
      <c r="I17" s="250"/>
      <c r="J17" s="250"/>
      <c r="K17" s="250"/>
      <c r="L17" s="250"/>
    </row>
    <row r="18" spans="2:12" ht="15" customHeight="1">
      <c r="B18" s="251"/>
      <c r="C18" s="248"/>
      <c r="D18" s="248"/>
      <c r="E18" s="248"/>
      <c r="F18" s="248"/>
      <c r="G18" s="248"/>
      <c r="H18" s="248"/>
      <c r="I18" s="248"/>
    </row>
    <row r="19" spans="2:12" ht="15" customHeight="1">
      <c r="B19" s="249" t="s">
        <v>64</v>
      </c>
      <c r="C19" s="248"/>
      <c r="D19" s="248"/>
      <c r="E19" s="248"/>
      <c r="F19" s="248"/>
      <c r="G19" s="248"/>
      <c r="H19" s="248"/>
      <c r="I19" s="248"/>
    </row>
    <row r="20" spans="2:12" ht="15" customHeight="1">
      <c r="B20" s="167"/>
      <c r="C20" s="248"/>
      <c r="D20" s="248"/>
      <c r="E20" s="248"/>
      <c r="F20" s="248"/>
      <c r="G20" s="248"/>
      <c r="H20" s="248"/>
      <c r="I20" s="248"/>
    </row>
    <row r="21" spans="2:12" ht="15" customHeight="1">
      <c r="B21" s="367" t="s">
        <v>65</v>
      </c>
      <c r="C21" s="367"/>
      <c r="D21" s="367"/>
      <c r="E21" s="367"/>
      <c r="F21" s="367"/>
      <c r="G21" s="367"/>
      <c r="H21" s="367"/>
      <c r="I21" s="367"/>
      <c r="J21" s="368"/>
      <c r="K21" s="368"/>
      <c r="L21" s="368"/>
    </row>
    <row r="22" spans="2:12" ht="15" customHeight="1">
      <c r="B22" s="368"/>
      <c r="C22" s="368"/>
      <c r="D22" s="368"/>
      <c r="E22" s="368"/>
      <c r="F22" s="368"/>
      <c r="G22" s="368"/>
      <c r="H22" s="368"/>
      <c r="I22" s="368"/>
      <c r="J22" s="368"/>
      <c r="K22" s="368"/>
      <c r="L22" s="368"/>
    </row>
    <row r="23" spans="2:12" ht="15" customHeight="1">
      <c r="B23" s="252"/>
      <c r="C23" s="252"/>
      <c r="D23" s="252"/>
      <c r="E23" s="252"/>
      <c r="F23" s="252"/>
      <c r="G23" s="252"/>
      <c r="H23" s="252"/>
      <c r="I23" s="252"/>
    </row>
    <row r="24" spans="2:12" ht="15" customHeight="1">
      <c r="B24" s="248"/>
      <c r="C24" s="248"/>
      <c r="D24" s="248"/>
      <c r="E24" s="248"/>
      <c r="F24" s="248"/>
      <c r="G24" s="248"/>
      <c r="H24" s="248"/>
      <c r="I24" s="248"/>
    </row>
    <row r="25" spans="2:12" ht="15" customHeight="1">
      <c r="B25" s="249" t="s">
        <v>160</v>
      </c>
      <c r="C25" s="248"/>
      <c r="D25" s="248"/>
      <c r="E25" s="248"/>
      <c r="F25" s="248"/>
      <c r="G25" s="248"/>
      <c r="H25" s="248"/>
      <c r="I25" s="248"/>
    </row>
    <row r="26" spans="2:12" ht="15" customHeight="1">
      <c r="B26" s="167"/>
      <c r="C26" s="248"/>
      <c r="D26" s="248"/>
      <c r="E26" s="248"/>
      <c r="F26" s="248"/>
      <c r="G26" s="248"/>
      <c r="H26" s="248"/>
      <c r="I26" s="248"/>
    </row>
    <row r="27" spans="2:12" ht="15" customHeight="1">
      <c r="B27" s="367" t="s">
        <v>66</v>
      </c>
      <c r="C27" s="367"/>
      <c r="D27" s="367"/>
      <c r="E27" s="367"/>
      <c r="F27" s="367"/>
      <c r="G27" s="367"/>
      <c r="H27" s="367"/>
      <c r="I27" s="367"/>
      <c r="J27" s="368"/>
      <c r="K27" s="368"/>
      <c r="L27" s="368"/>
    </row>
    <row r="28" spans="2:12" ht="15" customHeight="1">
      <c r="B28" s="368"/>
      <c r="C28" s="368"/>
      <c r="D28" s="368"/>
      <c r="E28" s="368"/>
      <c r="F28" s="368"/>
      <c r="G28" s="368"/>
      <c r="H28" s="368"/>
      <c r="I28" s="368"/>
      <c r="J28" s="368"/>
      <c r="K28" s="368"/>
      <c r="L28" s="368"/>
    </row>
    <row r="29" spans="2:12" ht="15" customHeight="1">
      <c r="B29" s="252"/>
      <c r="C29" s="252"/>
      <c r="D29" s="252"/>
      <c r="E29" s="252"/>
      <c r="F29" s="252"/>
      <c r="G29" s="252"/>
      <c r="H29" s="252"/>
      <c r="I29" s="252"/>
    </row>
    <row r="30" spans="2:12" ht="15" customHeight="1">
      <c r="B30" s="248"/>
      <c r="C30" s="248"/>
      <c r="D30" s="248"/>
      <c r="E30" s="248"/>
      <c r="F30" s="248"/>
      <c r="G30" s="248"/>
      <c r="H30" s="248"/>
      <c r="I30" s="248"/>
    </row>
    <row r="31" spans="2:12" ht="15" customHeight="1">
      <c r="B31" s="249" t="s">
        <v>117</v>
      </c>
      <c r="C31" s="248"/>
      <c r="D31" s="248"/>
      <c r="E31" s="248"/>
      <c r="F31" s="248"/>
      <c r="G31" s="248"/>
      <c r="H31" s="248"/>
      <c r="I31" s="248"/>
    </row>
    <row r="32" spans="2:12" ht="15" customHeight="1">
      <c r="B32" s="167"/>
      <c r="C32" s="248"/>
      <c r="D32" s="248"/>
      <c r="E32" s="248"/>
      <c r="F32" s="248"/>
      <c r="G32" s="248"/>
      <c r="H32" s="248"/>
      <c r="I32" s="248"/>
    </row>
    <row r="33" spans="2:13" ht="15" customHeight="1">
      <c r="B33" s="367" t="s">
        <v>67</v>
      </c>
      <c r="C33" s="367"/>
      <c r="D33" s="367"/>
      <c r="E33" s="367"/>
      <c r="F33" s="367"/>
      <c r="G33" s="367"/>
      <c r="H33" s="367"/>
      <c r="I33" s="367"/>
      <c r="J33" s="368"/>
      <c r="K33" s="368"/>
      <c r="L33" s="368"/>
    </row>
    <row r="34" spans="2:13" ht="15" customHeight="1">
      <c r="B34" s="368"/>
      <c r="C34" s="368"/>
      <c r="D34" s="368"/>
      <c r="E34" s="368"/>
      <c r="F34" s="368"/>
      <c r="G34" s="368"/>
      <c r="H34" s="368"/>
      <c r="I34" s="368"/>
      <c r="J34" s="368"/>
      <c r="K34" s="368"/>
      <c r="L34" s="368"/>
    </row>
    <row r="35" spans="2:13" ht="15" customHeight="1">
      <c r="B35" s="252"/>
      <c r="C35" s="252"/>
      <c r="D35" s="252"/>
      <c r="E35" s="252"/>
      <c r="F35" s="252"/>
      <c r="G35" s="252"/>
      <c r="H35" s="252"/>
      <c r="I35" s="252"/>
    </row>
    <row r="36" spans="2:13" ht="15" customHeight="1">
      <c r="B36" s="248"/>
      <c r="C36" s="248"/>
      <c r="D36" s="248"/>
      <c r="E36" s="248"/>
      <c r="F36" s="248"/>
      <c r="G36" s="248"/>
      <c r="H36" s="248"/>
      <c r="I36" s="248"/>
    </row>
    <row r="37" spans="2:13" ht="15" customHeight="1">
      <c r="B37" s="249" t="s">
        <v>123</v>
      </c>
      <c r="C37" s="248"/>
      <c r="D37" s="248"/>
      <c r="E37" s="248"/>
      <c r="F37" s="248"/>
      <c r="G37" s="248"/>
      <c r="H37" s="248"/>
      <c r="I37" s="248"/>
    </row>
    <row r="38" spans="2:13" ht="15" customHeight="1">
      <c r="B38" s="167"/>
      <c r="C38" s="248"/>
      <c r="D38" s="248"/>
      <c r="E38" s="248"/>
      <c r="F38" s="248"/>
      <c r="G38" s="248"/>
      <c r="H38" s="248"/>
      <c r="I38" s="248"/>
    </row>
    <row r="39" spans="2:13" ht="15" customHeight="1">
      <c r="B39" s="367" t="s">
        <v>124</v>
      </c>
      <c r="C39" s="367"/>
      <c r="D39" s="367"/>
      <c r="E39" s="367"/>
      <c r="F39" s="367"/>
      <c r="G39" s="367"/>
      <c r="H39" s="367"/>
      <c r="I39" s="367"/>
      <c r="J39" s="368"/>
      <c r="K39" s="368"/>
      <c r="L39" s="368"/>
    </row>
    <row r="40" spans="2:13" ht="15" customHeight="1">
      <c r="B40" s="368"/>
      <c r="C40" s="368"/>
      <c r="D40" s="368"/>
      <c r="E40" s="368"/>
      <c r="F40" s="368"/>
      <c r="G40" s="368"/>
      <c r="H40" s="368"/>
      <c r="I40" s="368"/>
      <c r="J40" s="368"/>
      <c r="K40" s="368"/>
      <c r="L40" s="368"/>
      <c r="M40" s="253"/>
    </row>
    <row r="41" spans="2:13" ht="15" customHeight="1">
      <c r="B41" s="252"/>
      <c r="C41" s="252"/>
      <c r="D41" s="252"/>
      <c r="E41" s="252"/>
      <c r="F41" s="252"/>
      <c r="G41" s="252"/>
      <c r="H41" s="252"/>
      <c r="I41" s="252"/>
    </row>
    <row r="42" spans="2:13" ht="15" customHeight="1">
      <c r="B42" s="248"/>
      <c r="C42" s="248"/>
      <c r="D42" s="248"/>
      <c r="E42" s="248"/>
      <c r="F42" s="248"/>
      <c r="G42" s="248"/>
      <c r="H42" s="248"/>
      <c r="I42" s="248"/>
    </row>
    <row r="43" spans="2:13" ht="15" customHeight="1">
      <c r="B43" s="249" t="s">
        <v>68</v>
      </c>
      <c r="C43" s="248"/>
      <c r="D43" s="248"/>
      <c r="E43" s="248"/>
      <c r="F43" s="248"/>
      <c r="G43" s="248"/>
      <c r="H43" s="248"/>
      <c r="I43" s="248"/>
    </row>
    <row r="44" spans="2:13" ht="15" customHeight="1">
      <c r="B44" s="167"/>
      <c r="C44" s="248"/>
      <c r="D44" s="248"/>
      <c r="E44" s="248"/>
      <c r="F44" s="248"/>
      <c r="G44" s="248"/>
      <c r="H44" s="248"/>
      <c r="I44" s="248"/>
    </row>
    <row r="45" spans="2:13" ht="15" customHeight="1">
      <c r="B45" s="367" t="s">
        <v>69</v>
      </c>
      <c r="C45" s="367"/>
      <c r="D45" s="367"/>
      <c r="E45" s="367"/>
      <c r="F45" s="367"/>
      <c r="G45" s="367"/>
      <c r="H45" s="367"/>
      <c r="I45" s="367"/>
      <c r="J45" s="368"/>
      <c r="K45" s="368"/>
      <c r="L45" s="368"/>
    </row>
    <row r="46" spans="2:13" ht="15" customHeight="1">
      <c r="B46" s="368"/>
      <c r="C46" s="368"/>
      <c r="D46" s="368"/>
      <c r="E46" s="368"/>
      <c r="F46" s="368"/>
      <c r="G46" s="368"/>
      <c r="H46" s="368"/>
      <c r="I46" s="368"/>
      <c r="J46" s="368"/>
      <c r="K46" s="368"/>
      <c r="L46" s="368"/>
    </row>
    <row r="47" spans="2:13" ht="15" customHeight="1">
      <c r="B47" s="252"/>
      <c r="C47" s="252"/>
      <c r="D47" s="252"/>
      <c r="E47" s="252"/>
      <c r="F47" s="252"/>
      <c r="G47" s="252"/>
      <c r="H47" s="252"/>
      <c r="I47" s="252"/>
    </row>
    <row r="48" spans="2:13" ht="15" customHeight="1">
      <c r="B48" s="248"/>
      <c r="C48" s="248"/>
      <c r="D48" s="248"/>
      <c r="E48" s="248"/>
      <c r="F48" s="248"/>
      <c r="G48" s="248"/>
      <c r="H48" s="248"/>
      <c r="I48" s="248"/>
    </row>
    <row r="49" spans="2:11" ht="15" customHeight="1">
      <c r="B49" s="246" t="s">
        <v>125</v>
      </c>
      <c r="C49" s="248"/>
      <c r="D49" s="248"/>
      <c r="E49" s="248"/>
      <c r="F49" s="248"/>
      <c r="G49" s="248"/>
      <c r="H49" s="248"/>
      <c r="I49" s="248"/>
    </row>
    <row r="50" spans="2:11" ht="15" customHeight="1">
      <c r="B50" s="248"/>
      <c r="C50" s="248"/>
      <c r="D50" s="248"/>
      <c r="E50" s="248"/>
      <c r="F50" s="248"/>
      <c r="G50" s="248"/>
      <c r="H50" s="248"/>
      <c r="I50" s="248"/>
    </row>
    <row r="51" spans="2:11" ht="15" customHeight="1">
      <c r="B51" s="367" t="s">
        <v>161</v>
      </c>
      <c r="C51" s="367"/>
      <c r="D51" s="367"/>
      <c r="E51" s="367"/>
      <c r="F51" s="367"/>
      <c r="G51" s="367"/>
      <c r="H51" s="367"/>
      <c r="I51" s="367"/>
      <c r="J51" s="368"/>
      <c r="K51" s="368"/>
    </row>
    <row r="52" spans="2:11" ht="15" customHeight="1">
      <c r="B52" s="368"/>
      <c r="C52" s="368"/>
      <c r="D52" s="368"/>
      <c r="E52" s="368"/>
      <c r="F52" s="368"/>
      <c r="G52" s="368"/>
      <c r="H52" s="368"/>
      <c r="I52" s="368"/>
      <c r="J52" s="368"/>
      <c r="K52" s="368"/>
    </row>
    <row r="53" spans="2:11" ht="15" customHeight="1">
      <c r="B53" s="368"/>
      <c r="C53" s="368"/>
      <c r="D53" s="368"/>
      <c r="E53" s="368"/>
      <c r="F53" s="368"/>
      <c r="G53" s="368"/>
      <c r="H53" s="368"/>
      <c r="I53" s="368"/>
      <c r="J53" s="368"/>
      <c r="K53" s="368"/>
    </row>
    <row r="54" spans="2:11" ht="15" customHeight="1"/>
    <row r="55" spans="2:11" ht="15" customHeight="1">
      <c r="B55" s="249" t="s">
        <v>162</v>
      </c>
    </row>
    <row r="56" spans="2:11" ht="15" customHeight="1"/>
    <row r="57" spans="2:11" ht="15" customHeight="1">
      <c r="B57" s="247"/>
    </row>
    <row r="58" spans="2:11" ht="15" customHeight="1"/>
    <row r="59" spans="2:11" ht="15" customHeight="1"/>
    <row r="60" spans="2:11" ht="15" customHeight="1"/>
    <row r="61" spans="2:11" ht="15" customHeight="1"/>
    <row r="62" spans="2:11" ht="15" customHeight="1"/>
    <row r="63" spans="2:11" ht="15" customHeight="1"/>
    <row r="64" spans="2: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sheetData>
  <mergeCells count="11">
    <mergeCell ref="B51:K53"/>
    <mergeCell ref="B14:L16"/>
    <mergeCell ref="B21:L22"/>
    <mergeCell ref="B27:L28"/>
    <mergeCell ref="B33:L34"/>
    <mergeCell ref="B39:L40"/>
    <mergeCell ref="A1:H1"/>
    <mergeCell ref="I1:N1"/>
    <mergeCell ref="A2:H2"/>
    <mergeCell ref="I2:N2"/>
    <mergeCell ref="B45:L46"/>
  </mergeCells>
  <hyperlinks>
    <hyperlink ref="B8" r:id="rId1"/>
    <hyperlink ref="B19" r:id="rId2"/>
    <hyperlink ref="B25" r:id="rId3"/>
    <hyperlink ref="B31" r:id="rId4"/>
    <hyperlink ref="B37" r:id="rId5"/>
    <hyperlink ref="B43" r:id="rId6"/>
    <hyperlink ref="B12" r:id="rId7"/>
    <hyperlink ref="B55" r:id="rId8"/>
  </hyperlinks>
  <pageMargins left="0.70866141732283472" right="0.70866141732283472" top="0.74803149606299213" bottom="0.74803149606299213" header="0.31496062992125984" footer="0.31496062992125984"/>
  <pageSetup paperSize="9" scale="69" orientation="portrait" r:id="rId9"/>
  <headerFooter>
    <oddFooter>&amp;RAustralian Prudential Regulation Authority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sheetPr>
  <dimension ref="A1:D866"/>
  <sheetViews>
    <sheetView workbookViewId="0">
      <selection activeCell="E3191" sqref="E3191"/>
    </sheetView>
  </sheetViews>
  <sheetFormatPr defaultRowHeight="13.2"/>
  <cols>
    <col min="1" max="1" width="7.44140625" customWidth="1"/>
    <col min="2" max="2" width="12.33203125" bestFit="1" customWidth="1"/>
    <col min="3" max="3" width="18.33203125" bestFit="1" customWidth="1"/>
    <col min="4" max="4" width="13.109375" bestFit="1" customWidth="1"/>
  </cols>
  <sheetData>
    <row r="1" spans="1:4">
      <c r="A1" t="s">
        <v>58</v>
      </c>
      <c r="B1" t="s">
        <v>130</v>
      </c>
      <c r="C1" t="s">
        <v>132</v>
      </c>
      <c r="D1" t="s">
        <v>133</v>
      </c>
    </row>
    <row r="2" spans="1:4">
      <c r="A2" s="304" t="s">
        <v>58</v>
      </c>
      <c r="B2" s="304" t="s">
        <v>130</v>
      </c>
      <c r="C2" s="304" t="s">
        <v>131</v>
      </c>
      <c r="D2" s="304" t="s">
        <v>194</v>
      </c>
    </row>
    <row r="3" spans="1:4">
      <c r="A3" s="304">
        <v>1990</v>
      </c>
      <c r="B3" s="304" t="s">
        <v>193</v>
      </c>
      <c r="C3" s="304" t="s">
        <v>31</v>
      </c>
      <c r="D3" s="304">
        <v>6098810</v>
      </c>
    </row>
    <row r="4" spans="1:4">
      <c r="A4" s="304">
        <v>1990</v>
      </c>
      <c r="B4" s="304" t="s">
        <v>193</v>
      </c>
      <c r="C4" s="304" t="s">
        <v>32</v>
      </c>
      <c r="D4" s="304">
        <v>4364548</v>
      </c>
    </row>
    <row r="5" spans="1:4">
      <c r="A5" s="304">
        <v>1990</v>
      </c>
      <c r="B5" s="304" t="s">
        <v>193</v>
      </c>
      <c r="C5" s="304" t="s">
        <v>33</v>
      </c>
      <c r="D5" s="304">
        <v>2884170</v>
      </c>
    </row>
    <row r="6" spans="1:4">
      <c r="A6" s="304">
        <v>1990</v>
      </c>
      <c r="B6" s="304" t="s">
        <v>193</v>
      </c>
      <c r="C6" s="304" t="s">
        <v>34</v>
      </c>
      <c r="D6" s="304">
        <v>1429541</v>
      </c>
    </row>
    <row r="7" spans="1:4">
      <c r="A7" s="304">
        <v>1990</v>
      </c>
      <c r="B7" s="304" t="s">
        <v>193</v>
      </c>
      <c r="C7" s="304" t="s">
        <v>35</v>
      </c>
      <c r="D7" s="304">
        <v>1605959</v>
      </c>
    </row>
    <row r="8" spans="1:4">
      <c r="A8" s="304">
        <v>1990</v>
      </c>
      <c r="B8" s="304" t="s">
        <v>193</v>
      </c>
      <c r="C8" s="304" t="s">
        <v>36</v>
      </c>
      <c r="D8" s="304">
        <v>460070</v>
      </c>
    </row>
    <row r="9" spans="1:4">
      <c r="A9" s="304">
        <v>1990</v>
      </c>
      <c r="B9" s="304" t="s">
        <v>193</v>
      </c>
      <c r="C9" s="304" t="s">
        <v>3</v>
      </c>
      <c r="D9" s="304">
        <v>0</v>
      </c>
    </row>
    <row r="10" spans="1:4">
      <c r="A10" s="304">
        <v>1990</v>
      </c>
      <c r="B10" s="304" t="s">
        <v>193</v>
      </c>
      <c r="C10" s="304" t="s">
        <v>37</v>
      </c>
      <c r="D10" s="304">
        <v>162538</v>
      </c>
    </row>
    <row r="11" spans="1:4">
      <c r="A11" s="304">
        <v>1990</v>
      </c>
      <c r="B11" s="304" t="s">
        <v>190</v>
      </c>
      <c r="C11" s="304" t="s">
        <v>31</v>
      </c>
      <c r="D11" s="304">
        <v>6116232</v>
      </c>
    </row>
    <row r="12" spans="1:4">
      <c r="A12" s="304">
        <v>1990</v>
      </c>
      <c r="B12" s="304" t="s">
        <v>190</v>
      </c>
      <c r="C12" s="304" t="s">
        <v>32</v>
      </c>
      <c r="D12" s="304">
        <v>4378592</v>
      </c>
    </row>
    <row r="13" spans="1:4">
      <c r="A13" s="304">
        <v>1990</v>
      </c>
      <c r="B13" s="304" t="s">
        <v>190</v>
      </c>
      <c r="C13" s="304" t="s">
        <v>33</v>
      </c>
      <c r="D13" s="304">
        <v>2899283</v>
      </c>
    </row>
    <row r="14" spans="1:4">
      <c r="A14" s="304">
        <v>1990</v>
      </c>
      <c r="B14" s="304" t="s">
        <v>190</v>
      </c>
      <c r="C14" s="304" t="s">
        <v>34</v>
      </c>
      <c r="D14" s="304">
        <v>1432056</v>
      </c>
    </row>
    <row r="15" spans="1:4">
      <c r="A15" s="304">
        <v>1990</v>
      </c>
      <c r="B15" s="304" t="s">
        <v>190</v>
      </c>
      <c r="C15" s="304" t="s">
        <v>35</v>
      </c>
      <c r="D15" s="304">
        <v>1613049</v>
      </c>
    </row>
    <row r="16" spans="1:4">
      <c r="A16" s="304">
        <v>1990</v>
      </c>
      <c r="B16" s="304" t="s">
        <v>190</v>
      </c>
      <c r="C16" s="304" t="s">
        <v>36</v>
      </c>
      <c r="D16" s="304">
        <v>462188</v>
      </c>
    </row>
    <row r="17" spans="1:4">
      <c r="A17" s="304">
        <v>1990</v>
      </c>
      <c r="B17" s="304" t="s">
        <v>190</v>
      </c>
      <c r="C17" s="304" t="s">
        <v>3</v>
      </c>
      <c r="D17" s="304">
        <v>0</v>
      </c>
    </row>
    <row r="18" spans="1:4">
      <c r="A18" s="304">
        <v>1990</v>
      </c>
      <c r="B18" s="304" t="s">
        <v>190</v>
      </c>
      <c r="C18" s="304" t="s">
        <v>37</v>
      </c>
      <c r="D18" s="304">
        <v>163728</v>
      </c>
    </row>
    <row r="19" spans="1:4">
      <c r="A19" s="304">
        <v>1990</v>
      </c>
      <c r="B19" s="304" t="s">
        <v>191</v>
      </c>
      <c r="C19" s="304" t="s">
        <v>31</v>
      </c>
      <c r="D19" s="304">
        <v>6133205</v>
      </c>
    </row>
    <row r="20" spans="1:4">
      <c r="A20" s="304">
        <v>1990</v>
      </c>
      <c r="B20" s="304" t="s">
        <v>191</v>
      </c>
      <c r="C20" s="304" t="s">
        <v>32</v>
      </c>
      <c r="D20" s="304">
        <v>4391183</v>
      </c>
    </row>
    <row r="21" spans="1:4">
      <c r="A21" s="304">
        <v>1990</v>
      </c>
      <c r="B21" s="304" t="s">
        <v>191</v>
      </c>
      <c r="C21" s="304" t="s">
        <v>33</v>
      </c>
      <c r="D21" s="304">
        <v>2913538</v>
      </c>
    </row>
    <row r="22" spans="1:4">
      <c r="A22" s="304">
        <v>1990</v>
      </c>
      <c r="B22" s="304" t="s">
        <v>191</v>
      </c>
      <c r="C22" s="304" t="s">
        <v>34</v>
      </c>
      <c r="D22" s="304">
        <v>1435497</v>
      </c>
    </row>
    <row r="23" spans="1:4">
      <c r="A23" s="304">
        <v>1990</v>
      </c>
      <c r="B23" s="304" t="s">
        <v>191</v>
      </c>
      <c r="C23" s="304" t="s">
        <v>35</v>
      </c>
      <c r="D23" s="304">
        <v>1619848</v>
      </c>
    </row>
    <row r="24" spans="1:4">
      <c r="A24" s="304">
        <v>1990</v>
      </c>
      <c r="B24" s="304" t="s">
        <v>191</v>
      </c>
      <c r="C24" s="304" t="s">
        <v>36</v>
      </c>
      <c r="D24" s="304">
        <v>463469</v>
      </c>
    </row>
    <row r="25" spans="1:4">
      <c r="A25" s="304">
        <v>1990</v>
      </c>
      <c r="B25" s="304" t="s">
        <v>191</v>
      </c>
      <c r="C25" s="304" t="s">
        <v>3</v>
      </c>
      <c r="D25" s="304">
        <v>0</v>
      </c>
    </row>
    <row r="26" spans="1:4">
      <c r="A26" s="304">
        <v>1990</v>
      </c>
      <c r="B26" s="304" t="s">
        <v>191</v>
      </c>
      <c r="C26" s="304" t="s">
        <v>37</v>
      </c>
      <c r="D26" s="304">
        <v>164392</v>
      </c>
    </row>
    <row r="27" spans="1:4">
      <c r="A27" s="304">
        <v>1990</v>
      </c>
      <c r="B27" s="304" t="s">
        <v>192</v>
      </c>
      <c r="C27" s="304" t="s">
        <v>31</v>
      </c>
      <c r="D27" s="304">
        <v>6147509</v>
      </c>
    </row>
    <row r="28" spans="1:4">
      <c r="A28" s="304">
        <v>1990</v>
      </c>
      <c r="B28" s="304" t="s">
        <v>192</v>
      </c>
      <c r="C28" s="304" t="s">
        <v>32</v>
      </c>
      <c r="D28" s="304">
        <v>4400707</v>
      </c>
    </row>
    <row r="29" spans="1:4">
      <c r="A29" s="304">
        <v>1990</v>
      </c>
      <c r="B29" s="304" t="s">
        <v>192</v>
      </c>
      <c r="C29" s="304" t="s">
        <v>33</v>
      </c>
      <c r="D29" s="304">
        <v>2928713</v>
      </c>
    </row>
    <row r="30" spans="1:4">
      <c r="A30" s="304">
        <v>1990</v>
      </c>
      <c r="B30" s="304" t="s">
        <v>192</v>
      </c>
      <c r="C30" s="304" t="s">
        <v>34</v>
      </c>
      <c r="D30" s="304">
        <v>1438882</v>
      </c>
    </row>
    <row r="31" spans="1:4">
      <c r="A31" s="304">
        <v>1990</v>
      </c>
      <c r="B31" s="304" t="s">
        <v>192</v>
      </c>
      <c r="C31" s="304" t="s">
        <v>35</v>
      </c>
      <c r="D31" s="304">
        <v>1624390</v>
      </c>
    </row>
    <row r="32" spans="1:4">
      <c r="A32" s="304">
        <v>1990</v>
      </c>
      <c r="B32" s="304" t="s">
        <v>192</v>
      </c>
      <c r="C32" s="304" t="s">
        <v>36</v>
      </c>
      <c r="D32" s="304">
        <v>464520</v>
      </c>
    </row>
    <row r="33" spans="1:4">
      <c r="A33" s="304">
        <v>1990</v>
      </c>
      <c r="B33" s="304" t="s">
        <v>192</v>
      </c>
      <c r="C33" s="304" t="s">
        <v>3</v>
      </c>
      <c r="D33" s="304">
        <v>0</v>
      </c>
    </row>
    <row r="34" spans="1:4">
      <c r="A34" s="304">
        <v>1990</v>
      </c>
      <c r="B34" s="304" t="s">
        <v>192</v>
      </c>
      <c r="C34" s="304" t="s">
        <v>37</v>
      </c>
      <c r="D34" s="304">
        <v>165047</v>
      </c>
    </row>
    <row r="35" spans="1:4">
      <c r="A35" s="304">
        <v>1991</v>
      </c>
      <c r="B35" s="304" t="s">
        <v>193</v>
      </c>
      <c r="C35" s="304" t="s">
        <v>31</v>
      </c>
      <c r="D35" s="304">
        <v>6170548</v>
      </c>
    </row>
    <row r="36" spans="1:4">
      <c r="A36" s="304">
        <v>1991</v>
      </c>
      <c r="B36" s="304" t="s">
        <v>193</v>
      </c>
      <c r="C36" s="304" t="s">
        <v>32</v>
      </c>
      <c r="D36" s="304">
        <v>4413410</v>
      </c>
    </row>
    <row r="37" spans="1:4">
      <c r="A37" s="304">
        <v>1991</v>
      </c>
      <c r="B37" s="304" t="s">
        <v>193</v>
      </c>
      <c r="C37" s="304" t="s">
        <v>33</v>
      </c>
      <c r="D37" s="304">
        <v>2947512</v>
      </c>
    </row>
    <row r="38" spans="1:4">
      <c r="A38" s="304">
        <v>1991</v>
      </c>
      <c r="B38" s="304" t="s">
        <v>193</v>
      </c>
      <c r="C38" s="304" t="s">
        <v>34</v>
      </c>
      <c r="D38" s="304">
        <v>1443371</v>
      </c>
    </row>
    <row r="39" spans="1:4">
      <c r="A39" s="304">
        <v>1991</v>
      </c>
      <c r="B39" s="304" t="s">
        <v>193</v>
      </c>
      <c r="C39" s="304" t="s">
        <v>35</v>
      </c>
      <c r="D39" s="304">
        <v>1631357</v>
      </c>
    </row>
    <row r="40" spans="1:4">
      <c r="A40" s="304">
        <v>1991</v>
      </c>
      <c r="B40" s="304" t="s">
        <v>193</v>
      </c>
      <c r="C40" s="304" t="s">
        <v>36</v>
      </c>
      <c r="D40" s="304">
        <v>465870</v>
      </c>
    </row>
    <row r="41" spans="1:4">
      <c r="A41" s="304">
        <v>1991</v>
      </c>
      <c r="B41" s="304" t="s">
        <v>193</v>
      </c>
      <c r="C41" s="304" t="s">
        <v>3</v>
      </c>
      <c r="D41" s="304">
        <v>0</v>
      </c>
    </row>
    <row r="42" spans="1:4">
      <c r="A42" s="304">
        <v>1991</v>
      </c>
      <c r="B42" s="304" t="s">
        <v>193</v>
      </c>
      <c r="C42" s="304" t="s">
        <v>37</v>
      </c>
      <c r="D42" s="304">
        <v>165356</v>
      </c>
    </row>
    <row r="43" spans="1:4">
      <c r="A43" s="304">
        <v>1991</v>
      </c>
      <c r="B43" s="304" t="s">
        <v>190</v>
      </c>
      <c r="C43" s="304" t="s">
        <v>31</v>
      </c>
      <c r="D43" s="304">
        <v>6188051</v>
      </c>
    </row>
    <row r="44" spans="1:4">
      <c r="A44" s="304">
        <v>1991</v>
      </c>
      <c r="B44" s="304" t="s">
        <v>190</v>
      </c>
      <c r="C44" s="304" t="s">
        <v>32</v>
      </c>
      <c r="D44" s="304">
        <v>4420373</v>
      </c>
    </row>
    <row r="45" spans="1:4">
      <c r="A45" s="304">
        <v>1991</v>
      </c>
      <c r="B45" s="304" t="s">
        <v>190</v>
      </c>
      <c r="C45" s="304" t="s">
        <v>33</v>
      </c>
      <c r="D45" s="304">
        <v>2960951</v>
      </c>
    </row>
    <row r="46" spans="1:4">
      <c r="A46" s="304">
        <v>1991</v>
      </c>
      <c r="B46" s="304" t="s">
        <v>190</v>
      </c>
      <c r="C46" s="304" t="s">
        <v>34</v>
      </c>
      <c r="D46" s="304">
        <v>1446299</v>
      </c>
    </row>
    <row r="47" spans="1:4">
      <c r="A47" s="304">
        <v>1991</v>
      </c>
      <c r="B47" s="304" t="s">
        <v>190</v>
      </c>
      <c r="C47" s="304" t="s">
        <v>35</v>
      </c>
      <c r="D47" s="304">
        <v>1636067</v>
      </c>
    </row>
    <row r="48" spans="1:4">
      <c r="A48" s="304">
        <v>1991</v>
      </c>
      <c r="B48" s="304" t="s">
        <v>190</v>
      </c>
      <c r="C48" s="304" t="s">
        <v>36</v>
      </c>
      <c r="D48" s="304">
        <v>466802</v>
      </c>
    </row>
    <row r="49" spans="1:4">
      <c r="A49" s="304">
        <v>1991</v>
      </c>
      <c r="B49" s="304" t="s">
        <v>190</v>
      </c>
      <c r="C49" s="304" t="s">
        <v>3</v>
      </c>
      <c r="D49" s="304">
        <v>0</v>
      </c>
    </row>
    <row r="50" spans="1:4">
      <c r="A50" s="304">
        <v>1991</v>
      </c>
      <c r="B50" s="304" t="s">
        <v>190</v>
      </c>
      <c r="C50" s="304" t="s">
        <v>37</v>
      </c>
      <c r="D50" s="304">
        <v>165493</v>
      </c>
    </row>
    <row r="51" spans="1:4">
      <c r="A51" s="304">
        <v>1991</v>
      </c>
      <c r="B51" s="304" t="s">
        <v>191</v>
      </c>
      <c r="C51" s="304" t="s">
        <v>31</v>
      </c>
      <c r="D51" s="304">
        <v>6207231</v>
      </c>
    </row>
    <row r="52" spans="1:4">
      <c r="A52" s="304">
        <v>1991</v>
      </c>
      <c r="B52" s="304" t="s">
        <v>191</v>
      </c>
      <c r="C52" s="304" t="s">
        <v>32</v>
      </c>
      <c r="D52" s="304">
        <v>4429409</v>
      </c>
    </row>
    <row r="53" spans="1:4">
      <c r="A53" s="304">
        <v>1991</v>
      </c>
      <c r="B53" s="304" t="s">
        <v>191</v>
      </c>
      <c r="C53" s="304" t="s">
        <v>33</v>
      </c>
      <c r="D53" s="304">
        <v>2975984</v>
      </c>
    </row>
    <row r="54" spans="1:4">
      <c r="A54" s="304">
        <v>1991</v>
      </c>
      <c r="B54" s="304" t="s">
        <v>191</v>
      </c>
      <c r="C54" s="304" t="s">
        <v>34</v>
      </c>
      <c r="D54" s="304">
        <v>1449037</v>
      </c>
    </row>
    <row r="55" spans="1:4">
      <c r="A55" s="304">
        <v>1991</v>
      </c>
      <c r="B55" s="304" t="s">
        <v>191</v>
      </c>
      <c r="C55" s="304" t="s">
        <v>35</v>
      </c>
      <c r="D55" s="304">
        <v>1642746</v>
      </c>
    </row>
    <row r="56" spans="1:4">
      <c r="A56" s="304">
        <v>1991</v>
      </c>
      <c r="B56" s="304" t="s">
        <v>191</v>
      </c>
      <c r="C56" s="304" t="s">
        <v>36</v>
      </c>
      <c r="D56" s="304">
        <v>467736</v>
      </c>
    </row>
    <row r="57" spans="1:4">
      <c r="A57" s="304">
        <v>1991</v>
      </c>
      <c r="B57" s="304" t="s">
        <v>191</v>
      </c>
      <c r="C57" s="304" t="s">
        <v>3</v>
      </c>
      <c r="D57" s="304">
        <v>0</v>
      </c>
    </row>
    <row r="58" spans="1:4">
      <c r="A58" s="304">
        <v>1991</v>
      </c>
      <c r="B58" s="304" t="s">
        <v>191</v>
      </c>
      <c r="C58" s="304" t="s">
        <v>37</v>
      </c>
      <c r="D58" s="304">
        <v>166716</v>
      </c>
    </row>
    <row r="59" spans="1:4">
      <c r="A59" s="304">
        <v>1991</v>
      </c>
      <c r="B59" s="304" t="s">
        <v>192</v>
      </c>
      <c r="C59" s="304" t="s">
        <v>31</v>
      </c>
      <c r="D59" s="304">
        <v>6219595</v>
      </c>
    </row>
    <row r="60" spans="1:4">
      <c r="A60" s="304">
        <v>1991</v>
      </c>
      <c r="B60" s="304" t="s">
        <v>192</v>
      </c>
      <c r="C60" s="304" t="s">
        <v>32</v>
      </c>
      <c r="D60" s="304">
        <v>4435083</v>
      </c>
    </row>
    <row r="61" spans="1:4">
      <c r="A61" s="304">
        <v>1991</v>
      </c>
      <c r="B61" s="304" t="s">
        <v>192</v>
      </c>
      <c r="C61" s="304" t="s">
        <v>33</v>
      </c>
      <c r="D61" s="304">
        <v>2990441</v>
      </c>
    </row>
    <row r="62" spans="1:4">
      <c r="A62" s="304">
        <v>1991</v>
      </c>
      <c r="B62" s="304" t="s">
        <v>192</v>
      </c>
      <c r="C62" s="304" t="s">
        <v>34</v>
      </c>
      <c r="D62" s="304">
        <v>1450862</v>
      </c>
    </row>
    <row r="63" spans="1:4">
      <c r="A63" s="304">
        <v>1991</v>
      </c>
      <c r="B63" s="304" t="s">
        <v>192</v>
      </c>
      <c r="C63" s="304" t="s">
        <v>35</v>
      </c>
      <c r="D63" s="304">
        <v>1647408</v>
      </c>
    </row>
    <row r="64" spans="1:4">
      <c r="A64" s="304">
        <v>1991</v>
      </c>
      <c r="B64" s="304" t="s">
        <v>192</v>
      </c>
      <c r="C64" s="304" t="s">
        <v>36</v>
      </c>
      <c r="D64" s="304">
        <v>468549</v>
      </c>
    </row>
    <row r="65" spans="1:4">
      <c r="A65" s="304">
        <v>1991</v>
      </c>
      <c r="B65" s="304" t="s">
        <v>192</v>
      </c>
      <c r="C65" s="304" t="s">
        <v>3</v>
      </c>
      <c r="D65" s="304">
        <v>0</v>
      </c>
    </row>
    <row r="66" spans="1:4">
      <c r="A66" s="304">
        <v>1991</v>
      </c>
      <c r="B66" s="304" t="s">
        <v>192</v>
      </c>
      <c r="C66" s="304" t="s">
        <v>37</v>
      </c>
      <c r="D66" s="304">
        <v>167043</v>
      </c>
    </row>
    <row r="67" spans="1:4">
      <c r="A67" s="304">
        <v>1992</v>
      </c>
      <c r="B67" s="304" t="s">
        <v>193</v>
      </c>
      <c r="C67" s="304" t="s">
        <v>31</v>
      </c>
      <c r="D67" s="304">
        <v>6239870</v>
      </c>
    </row>
    <row r="68" spans="1:4">
      <c r="A68" s="304">
        <v>1992</v>
      </c>
      <c r="B68" s="304" t="s">
        <v>193</v>
      </c>
      <c r="C68" s="304" t="s">
        <v>32</v>
      </c>
      <c r="D68" s="304">
        <v>4445141</v>
      </c>
    </row>
    <row r="69" spans="1:4">
      <c r="A69" s="304">
        <v>1992</v>
      </c>
      <c r="B69" s="304" t="s">
        <v>193</v>
      </c>
      <c r="C69" s="304" t="s">
        <v>33</v>
      </c>
      <c r="D69" s="304">
        <v>3010322</v>
      </c>
    </row>
    <row r="70" spans="1:4">
      <c r="A70" s="304">
        <v>1992</v>
      </c>
      <c r="B70" s="304" t="s">
        <v>193</v>
      </c>
      <c r="C70" s="304" t="s">
        <v>34</v>
      </c>
      <c r="D70" s="304">
        <v>1454160</v>
      </c>
    </row>
    <row r="71" spans="1:4">
      <c r="A71" s="304">
        <v>1992</v>
      </c>
      <c r="B71" s="304" t="s">
        <v>193</v>
      </c>
      <c r="C71" s="304" t="s">
        <v>35</v>
      </c>
      <c r="D71" s="304">
        <v>1654244</v>
      </c>
    </row>
    <row r="72" spans="1:4">
      <c r="A72" s="304">
        <v>1992</v>
      </c>
      <c r="B72" s="304" t="s">
        <v>193</v>
      </c>
      <c r="C72" s="304" t="s">
        <v>36</v>
      </c>
      <c r="D72" s="304">
        <v>469433</v>
      </c>
    </row>
    <row r="73" spans="1:4">
      <c r="A73" s="304">
        <v>1992</v>
      </c>
      <c r="B73" s="304" t="s">
        <v>193</v>
      </c>
      <c r="C73" s="304" t="s">
        <v>3</v>
      </c>
      <c r="D73" s="304">
        <v>0</v>
      </c>
    </row>
    <row r="74" spans="1:4">
      <c r="A74" s="304">
        <v>1992</v>
      </c>
      <c r="B74" s="304" t="s">
        <v>193</v>
      </c>
      <c r="C74" s="304" t="s">
        <v>37</v>
      </c>
      <c r="D74" s="304">
        <v>168117</v>
      </c>
    </row>
    <row r="75" spans="1:4">
      <c r="A75" s="304">
        <v>1992</v>
      </c>
      <c r="B75" s="304" t="s">
        <v>190</v>
      </c>
      <c r="C75" s="304" t="s">
        <v>31</v>
      </c>
      <c r="D75" s="304">
        <v>6252709</v>
      </c>
    </row>
    <row r="76" spans="1:4">
      <c r="A76" s="304">
        <v>1992</v>
      </c>
      <c r="B76" s="304" t="s">
        <v>190</v>
      </c>
      <c r="C76" s="304" t="s">
        <v>32</v>
      </c>
      <c r="D76" s="304">
        <v>4450217</v>
      </c>
    </row>
    <row r="77" spans="1:4">
      <c r="A77" s="304">
        <v>1992</v>
      </c>
      <c r="B77" s="304" t="s">
        <v>190</v>
      </c>
      <c r="C77" s="304" t="s">
        <v>33</v>
      </c>
      <c r="D77" s="304">
        <v>3023198</v>
      </c>
    </row>
    <row r="78" spans="1:4">
      <c r="A78" s="304">
        <v>1992</v>
      </c>
      <c r="B78" s="304" t="s">
        <v>190</v>
      </c>
      <c r="C78" s="304" t="s">
        <v>34</v>
      </c>
      <c r="D78" s="304">
        <v>1455442</v>
      </c>
    </row>
    <row r="79" spans="1:4">
      <c r="A79" s="304">
        <v>1992</v>
      </c>
      <c r="B79" s="304" t="s">
        <v>190</v>
      </c>
      <c r="C79" s="304" t="s">
        <v>35</v>
      </c>
      <c r="D79" s="304">
        <v>1658544</v>
      </c>
    </row>
    <row r="80" spans="1:4">
      <c r="A80" s="304">
        <v>1992</v>
      </c>
      <c r="B80" s="304" t="s">
        <v>190</v>
      </c>
      <c r="C80" s="304" t="s">
        <v>36</v>
      </c>
      <c r="D80" s="304">
        <v>469979</v>
      </c>
    </row>
    <row r="81" spans="1:4">
      <c r="A81" s="304">
        <v>1992</v>
      </c>
      <c r="B81" s="304" t="s">
        <v>190</v>
      </c>
      <c r="C81" s="304" t="s">
        <v>3</v>
      </c>
      <c r="D81" s="304">
        <v>0</v>
      </c>
    </row>
    <row r="82" spans="1:4">
      <c r="A82" s="304">
        <v>1992</v>
      </c>
      <c r="B82" s="304" t="s">
        <v>190</v>
      </c>
      <c r="C82" s="304" t="s">
        <v>37</v>
      </c>
      <c r="D82" s="304">
        <v>168546</v>
      </c>
    </row>
    <row r="83" spans="1:4">
      <c r="A83" s="304">
        <v>1992</v>
      </c>
      <c r="B83" s="304" t="s">
        <v>191</v>
      </c>
      <c r="C83" s="304" t="s">
        <v>31</v>
      </c>
      <c r="D83" s="304">
        <v>6266841</v>
      </c>
    </row>
    <row r="84" spans="1:4">
      <c r="A84" s="304">
        <v>1992</v>
      </c>
      <c r="B84" s="304" t="s">
        <v>191</v>
      </c>
      <c r="C84" s="304" t="s">
        <v>32</v>
      </c>
      <c r="D84" s="304">
        <v>4454836</v>
      </c>
    </row>
    <row r="85" spans="1:4">
      <c r="A85" s="304">
        <v>1992</v>
      </c>
      <c r="B85" s="304" t="s">
        <v>191</v>
      </c>
      <c r="C85" s="304" t="s">
        <v>33</v>
      </c>
      <c r="D85" s="304">
        <v>3041149</v>
      </c>
    </row>
    <row r="86" spans="1:4">
      <c r="A86" s="304">
        <v>1992</v>
      </c>
      <c r="B86" s="304" t="s">
        <v>191</v>
      </c>
      <c r="C86" s="304" t="s">
        <v>34</v>
      </c>
      <c r="D86" s="304">
        <v>1456178</v>
      </c>
    </row>
    <row r="87" spans="1:4">
      <c r="A87" s="304">
        <v>1992</v>
      </c>
      <c r="B87" s="304" t="s">
        <v>191</v>
      </c>
      <c r="C87" s="304" t="s">
        <v>35</v>
      </c>
      <c r="D87" s="304">
        <v>1664755</v>
      </c>
    </row>
    <row r="88" spans="1:4">
      <c r="A88" s="304">
        <v>1992</v>
      </c>
      <c r="B88" s="304" t="s">
        <v>191</v>
      </c>
      <c r="C88" s="304" t="s">
        <v>36</v>
      </c>
      <c r="D88" s="304">
        <v>470443</v>
      </c>
    </row>
    <row r="89" spans="1:4">
      <c r="A89" s="304">
        <v>1992</v>
      </c>
      <c r="B89" s="304" t="s">
        <v>191</v>
      </c>
      <c r="C89" s="304" t="s">
        <v>3</v>
      </c>
      <c r="D89" s="304">
        <v>0</v>
      </c>
    </row>
    <row r="90" spans="1:4">
      <c r="A90" s="304">
        <v>1992</v>
      </c>
      <c r="B90" s="304" t="s">
        <v>191</v>
      </c>
      <c r="C90" s="304" t="s">
        <v>37</v>
      </c>
      <c r="D90" s="304">
        <v>169101</v>
      </c>
    </row>
    <row r="91" spans="1:4">
      <c r="A91" s="304">
        <v>1992</v>
      </c>
      <c r="B91" s="304" t="s">
        <v>192</v>
      </c>
      <c r="C91" s="304" t="s">
        <v>31</v>
      </c>
      <c r="D91" s="304">
        <v>6274342</v>
      </c>
    </row>
    <row r="92" spans="1:4">
      <c r="A92" s="304">
        <v>1992</v>
      </c>
      <c r="B92" s="304" t="s">
        <v>192</v>
      </c>
      <c r="C92" s="304" t="s">
        <v>32</v>
      </c>
      <c r="D92" s="304">
        <v>4458219</v>
      </c>
    </row>
    <row r="93" spans="1:4">
      <c r="A93" s="304">
        <v>1992</v>
      </c>
      <c r="B93" s="304" t="s">
        <v>192</v>
      </c>
      <c r="C93" s="304" t="s">
        <v>33</v>
      </c>
      <c r="D93" s="304">
        <v>3057138</v>
      </c>
    </row>
    <row r="94" spans="1:4">
      <c r="A94" s="304">
        <v>1992</v>
      </c>
      <c r="B94" s="304" t="s">
        <v>192</v>
      </c>
      <c r="C94" s="304" t="s">
        <v>34</v>
      </c>
      <c r="D94" s="304">
        <v>1457241</v>
      </c>
    </row>
    <row r="95" spans="1:4">
      <c r="A95" s="304">
        <v>1992</v>
      </c>
      <c r="B95" s="304" t="s">
        <v>192</v>
      </c>
      <c r="C95" s="304" t="s">
        <v>35</v>
      </c>
      <c r="D95" s="304">
        <v>1668515</v>
      </c>
    </row>
    <row r="96" spans="1:4">
      <c r="A96" s="304">
        <v>1992</v>
      </c>
      <c r="B96" s="304" t="s">
        <v>192</v>
      </c>
      <c r="C96" s="304" t="s">
        <v>36</v>
      </c>
      <c r="D96" s="304">
        <v>471258</v>
      </c>
    </row>
    <row r="97" spans="1:4">
      <c r="A97" s="304">
        <v>1992</v>
      </c>
      <c r="B97" s="304" t="s">
        <v>192</v>
      </c>
      <c r="C97" s="304" t="s">
        <v>3</v>
      </c>
      <c r="D97" s="304">
        <v>0</v>
      </c>
    </row>
    <row r="98" spans="1:4">
      <c r="A98" s="304">
        <v>1992</v>
      </c>
      <c r="B98" s="304" t="s">
        <v>192</v>
      </c>
      <c r="C98" s="304" t="s">
        <v>37</v>
      </c>
      <c r="D98" s="304">
        <v>170420</v>
      </c>
    </row>
    <row r="99" spans="1:4">
      <c r="A99" s="304">
        <v>1993</v>
      </c>
      <c r="B99" s="304" t="s">
        <v>193</v>
      </c>
      <c r="C99" s="304" t="s">
        <v>31</v>
      </c>
      <c r="D99" s="304">
        <v>6289628</v>
      </c>
    </row>
    <row r="100" spans="1:4">
      <c r="A100" s="304">
        <v>1993</v>
      </c>
      <c r="B100" s="304" t="s">
        <v>193</v>
      </c>
      <c r="C100" s="304" t="s">
        <v>32</v>
      </c>
      <c r="D100" s="304">
        <v>4463265</v>
      </c>
    </row>
    <row r="101" spans="1:4">
      <c r="A101" s="304">
        <v>1993</v>
      </c>
      <c r="B101" s="304" t="s">
        <v>193</v>
      </c>
      <c r="C101" s="304" t="s">
        <v>33</v>
      </c>
      <c r="D101" s="304">
        <v>3081331</v>
      </c>
    </row>
    <row r="102" spans="1:4">
      <c r="A102" s="304">
        <v>1993</v>
      </c>
      <c r="B102" s="304" t="s">
        <v>193</v>
      </c>
      <c r="C102" s="304" t="s">
        <v>34</v>
      </c>
      <c r="D102" s="304">
        <v>1457895</v>
      </c>
    </row>
    <row r="103" spans="1:4">
      <c r="A103" s="304">
        <v>1993</v>
      </c>
      <c r="B103" s="304" t="s">
        <v>193</v>
      </c>
      <c r="C103" s="304" t="s">
        <v>35</v>
      </c>
      <c r="D103" s="304">
        <v>1674250</v>
      </c>
    </row>
    <row r="104" spans="1:4">
      <c r="A104" s="304">
        <v>1993</v>
      </c>
      <c r="B104" s="304" t="s">
        <v>193</v>
      </c>
      <c r="C104" s="304" t="s">
        <v>36</v>
      </c>
      <c r="D104" s="304">
        <v>471864</v>
      </c>
    </row>
    <row r="105" spans="1:4">
      <c r="A105" s="304">
        <v>1993</v>
      </c>
      <c r="B105" s="304" t="s">
        <v>193</v>
      </c>
      <c r="C105" s="304" t="s">
        <v>3</v>
      </c>
      <c r="D105" s="304">
        <v>0</v>
      </c>
    </row>
    <row r="106" spans="1:4">
      <c r="A106" s="304">
        <v>1993</v>
      </c>
      <c r="B106" s="304" t="s">
        <v>193</v>
      </c>
      <c r="C106" s="304" t="s">
        <v>37</v>
      </c>
      <c r="D106" s="304">
        <v>171319</v>
      </c>
    </row>
    <row r="107" spans="1:4">
      <c r="A107" s="304">
        <v>1993</v>
      </c>
      <c r="B107" s="304" t="s">
        <v>190</v>
      </c>
      <c r="C107" s="304" t="s">
        <v>31</v>
      </c>
      <c r="D107" s="304">
        <v>6294808</v>
      </c>
    </row>
    <row r="108" spans="1:4">
      <c r="A108" s="304">
        <v>1993</v>
      </c>
      <c r="B108" s="304" t="s">
        <v>190</v>
      </c>
      <c r="C108" s="304" t="s">
        <v>32</v>
      </c>
      <c r="D108" s="304">
        <v>4462766</v>
      </c>
    </row>
    <row r="109" spans="1:4">
      <c r="A109" s="304">
        <v>1993</v>
      </c>
      <c r="B109" s="304" t="s">
        <v>190</v>
      </c>
      <c r="C109" s="304" t="s">
        <v>33</v>
      </c>
      <c r="D109" s="304">
        <v>3096185</v>
      </c>
    </row>
    <row r="110" spans="1:4">
      <c r="A110" s="304">
        <v>1993</v>
      </c>
      <c r="B110" s="304" t="s">
        <v>190</v>
      </c>
      <c r="C110" s="304" t="s">
        <v>34</v>
      </c>
      <c r="D110" s="304">
        <v>1458632</v>
      </c>
    </row>
    <row r="111" spans="1:4">
      <c r="A111" s="304">
        <v>1993</v>
      </c>
      <c r="B111" s="304" t="s">
        <v>190</v>
      </c>
      <c r="C111" s="304" t="s">
        <v>35</v>
      </c>
      <c r="D111" s="304">
        <v>1678722</v>
      </c>
    </row>
    <row r="112" spans="1:4">
      <c r="A112" s="304">
        <v>1993</v>
      </c>
      <c r="B112" s="304" t="s">
        <v>190</v>
      </c>
      <c r="C112" s="304" t="s">
        <v>36</v>
      </c>
      <c r="D112" s="304">
        <v>471987</v>
      </c>
    </row>
    <row r="113" spans="1:4">
      <c r="A113" s="304">
        <v>1993</v>
      </c>
      <c r="B113" s="304" t="s">
        <v>190</v>
      </c>
      <c r="C113" s="304" t="s">
        <v>3</v>
      </c>
      <c r="D113" s="304">
        <v>0</v>
      </c>
    </row>
    <row r="114" spans="1:4">
      <c r="A114" s="304">
        <v>1993</v>
      </c>
      <c r="B114" s="304" t="s">
        <v>190</v>
      </c>
      <c r="C114" s="304" t="s">
        <v>37</v>
      </c>
      <c r="D114" s="304">
        <v>171708</v>
      </c>
    </row>
    <row r="115" spans="1:4">
      <c r="A115" s="304">
        <v>1993</v>
      </c>
      <c r="B115" s="304" t="s">
        <v>191</v>
      </c>
      <c r="C115" s="304" t="s">
        <v>31</v>
      </c>
      <c r="D115" s="304">
        <v>6309689</v>
      </c>
    </row>
    <row r="116" spans="1:4">
      <c r="A116" s="304">
        <v>1993</v>
      </c>
      <c r="B116" s="304" t="s">
        <v>191</v>
      </c>
      <c r="C116" s="304" t="s">
        <v>32</v>
      </c>
      <c r="D116" s="304">
        <v>4464794</v>
      </c>
    </row>
    <row r="117" spans="1:4">
      <c r="A117" s="304">
        <v>1993</v>
      </c>
      <c r="B117" s="304" t="s">
        <v>191</v>
      </c>
      <c r="C117" s="304" t="s">
        <v>33</v>
      </c>
      <c r="D117" s="304">
        <v>3115843</v>
      </c>
    </row>
    <row r="118" spans="1:4">
      <c r="A118" s="304">
        <v>1993</v>
      </c>
      <c r="B118" s="304" t="s">
        <v>191</v>
      </c>
      <c r="C118" s="304" t="s">
        <v>34</v>
      </c>
      <c r="D118" s="304">
        <v>1460306</v>
      </c>
    </row>
    <row r="119" spans="1:4">
      <c r="A119" s="304">
        <v>1993</v>
      </c>
      <c r="B119" s="304" t="s">
        <v>191</v>
      </c>
      <c r="C119" s="304" t="s">
        <v>35</v>
      </c>
      <c r="D119" s="304">
        <v>1684972</v>
      </c>
    </row>
    <row r="120" spans="1:4">
      <c r="A120" s="304">
        <v>1993</v>
      </c>
      <c r="B120" s="304" t="s">
        <v>191</v>
      </c>
      <c r="C120" s="304" t="s">
        <v>36</v>
      </c>
      <c r="D120" s="304">
        <v>472574</v>
      </c>
    </row>
    <row r="121" spans="1:4">
      <c r="A121" s="304">
        <v>1993</v>
      </c>
      <c r="B121" s="304" t="s">
        <v>191</v>
      </c>
      <c r="C121" s="304" t="s">
        <v>3</v>
      </c>
      <c r="D121" s="304">
        <v>0</v>
      </c>
    </row>
    <row r="122" spans="1:4">
      <c r="A122" s="304">
        <v>1993</v>
      </c>
      <c r="B122" s="304" t="s">
        <v>191</v>
      </c>
      <c r="C122" s="304" t="s">
        <v>37</v>
      </c>
      <c r="D122" s="304">
        <v>172884</v>
      </c>
    </row>
    <row r="123" spans="1:4">
      <c r="A123" s="304">
        <v>1993</v>
      </c>
      <c r="B123" s="304" t="s">
        <v>192</v>
      </c>
      <c r="C123" s="304" t="s">
        <v>31</v>
      </c>
      <c r="D123" s="304">
        <v>6320661</v>
      </c>
    </row>
    <row r="124" spans="1:4">
      <c r="A124" s="304">
        <v>1993</v>
      </c>
      <c r="B124" s="304" t="s">
        <v>192</v>
      </c>
      <c r="C124" s="304" t="s">
        <v>32</v>
      </c>
      <c r="D124" s="304">
        <v>4466738</v>
      </c>
    </row>
    <row r="125" spans="1:4">
      <c r="A125" s="304">
        <v>1993</v>
      </c>
      <c r="B125" s="304" t="s">
        <v>192</v>
      </c>
      <c r="C125" s="304" t="s">
        <v>33</v>
      </c>
      <c r="D125" s="304">
        <v>3130986</v>
      </c>
    </row>
    <row r="126" spans="1:4">
      <c r="A126" s="304">
        <v>1993</v>
      </c>
      <c r="B126" s="304" t="s">
        <v>192</v>
      </c>
      <c r="C126" s="304" t="s">
        <v>34</v>
      </c>
      <c r="D126" s="304">
        <v>1461102</v>
      </c>
    </row>
    <row r="127" spans="1:4">
      <c r="A127" s="304">
        <v>1993</v>
      </c>
      <c r="B127" s="304" t="s">
        <v>192</v>
      </c>
      <c r="C127" s="304" t="s">
        <v>35</v>
      </c>
      <c r="D127" s="304">
        <v>1690348</v>
      </c>
    </row>
    <row r="128" spans="1:4">
      <c r="A128" s="304">
        <v>1993</v>
      </c>
      <c r="B128" s="304" t="s">
        <v>192</v>
      </c>
      <c r="C128" s="304" t="s">
        <v>36</v>
      </c>
      <c r="D128" s="304">
        <v>472983</v>
      </c>
    </row>
    <row r="129" spans="1:4">
      <c r="A129" s="304">
        <v>1993</v>
      </c>
      <c r="B129" s="304" t="s">
        <v>192</v>
      </c>
      <c r="C129" s="304" t="s">
        <v>3</v>
      </c>
      <c r="D129" s="304">
        <v>0</v>
      </c>
    </row>
    <row r="130" spans="1:4">
      <c r="A130" s="304">
        <v>1993</v>
      </c>
      <c r="B130" s="304" t="s">
        <v>192</v>
      </c>
      <c r="C130" s="304" t="s">
        <v>37</v>
      </c>
      <c r="D130" s="304">
        <v>173590</v>
      </c>
    </row>
    <row r="131" spans="1:4">
      <c r="A131" s="304">
        <v>1994</v>
      </c>
      <c r="B131" s="304" t="s">
        <v>193</v>
      </c>
      <c r="C131" s="304" t="s">
        <v>31</v>
      </c>
      <c r="D131" s="304">
        <v>6338509</v>
      </c>
    </row>
    <row r="132" spans="1:4">
      <c r="A132" s="304">
        <v>1994</v>
      </c>
      <c r="B132" s="304" t="s">
        <v>193</v>
      </c>
      <c r="C132" s="304" t="s">
        <v>32</v>
      </c>
      <c r="D132" s="304">
        <v>4471010</v>
      </c>
    </row>
    <row r="133" spans="1:4">
      <c r="A133" s="304">
        <v>1994</v>
      </c>
      <c r="B133" s="304" t="s">
        <v>193</v>
      </c>
      <c r="C133" s="304" t="s">
        <v>33</v>
      </c>
      <c r="D133" s="304">
        <v>3151365</v>
      </c>
    </row>
    <row r="134" spans="1:4">
      <c r="A134" s="304">
        <v>1994</v>
      </c>
      <c r="B134" s="304" t="s">
        <v>193</v>
      </c>
      <c r="C134" s="304" t="s">
        <v>34</v>
      </c>
      <c r="D134" s="304">
        <v>1462557</v>
      </c>
    </row>
    <row r="135" spans="1:4">
      <c r="A135" s="304">
        <v>1994</v>
      </c>
      <c r="B135" s="304" t="s">
        <v>193</v>
      </c>
      <c r="C135" s="304" t="s">
        <v>35</v>
      </c>
      <c r="D135" s="304">
        <v>1698534</v>
      </c>
    </row>
    <row r="136" spans="1:4">
      <c r="A136" s="304">
        <v>1994</v>
      </c>
      <c r="B136" s="304" t="s">
        <v>193</v>
      </c>
      <c r="C136" s="304" t="s">
        <v>36</v>
      </c>
      <c r="D136" s="304">
        <v>473143</v>
      </c>
    </row>
    <row r="137" spans="1:4">
      <c r="A137" s="304">
        <v>1994</v>
      </c>
      <c r="B137" s="304" t="s">
        <v>193</v>
      </c>
      <c r="C137" s="304" t="s">
        <v>3</v>
      </c>
      <c r="D137" s="304">
        <v>0</v>
      </c>
    </row>
    <row r="138" spans="1:4">
      <c r="A138" s="304">
        <v>1994</v>
      </c>
      <c r="B138" s="304" t="s">
        <v>193</v>
      </c>
      <c r="C138" s="304" t="s">
        <v>37</v>
      </c>
      <c r="D138" s="304">
        <v>174237</v>
      </c>
    </row>
    <row r="139" spans="1:4">
      <c r="A139" s="304">
        <v>1994</v>
      </c>
      <c r="B139" s="304" t="s">
        <v>190</v>
      </c>
      <c r="C139" s="304" t="s">
        <v>31</v>
      </c>
      <c r="D139" s="304">
        <v>6347013</v>
      </c>
    </row>
    <row r="140" spans="1:4">
      <c r="A140" s="304">
        <v>1994</v>
      </c>
      <c r="B140" s="304" t="s">
        <v>190</v>
      </c>
      <c r="C140" s="304" t="s">
        <v>32</v>
      </c>
      <c r="D140" s="304">
        <v>4472989</v>
      </c>
    </row>
    <row r="141" spans="1:4">
      <c r="A141" s="304">
        <v>1994</v>
      </c>
      <c r="B141" s="304" t="s">
        <v>190</v>
      </c>
      <c r="C141" s="304" t="s">
        <v>33</v>
      </c>
      <c r="D141" s="304">
        <v>3166566</v>
      </c>
    </row>
    <row r="142" spans="1:4">
      <c r="A142" s="304">
        <v>1994</v>
      </c>
      <c r="B142" s="304" t="s">
        <v>190</v>
      </c>
      <c r="C142" s="304" t="s">
        <v>34</v>
      </c>
      <c r="D142" s="304">
        <v>1463089</v>
      </c>
    </row>
    <row r="143" spans="1:4">
      <c r="A143" s="304">
        <v>1994</v>
      </c>
      <c r="B143" s="304" t="s">
        <v>190</v>
      </c>
      <c r="C143" s="304" t="s">
        <v>35</v>
      </c>
      <c r="D143" s="304">
        <v>1704649</v>
      </c>
    </row>
    <row r="144" spans="1:4">
      <c r="A144" s="304">
        <v>1994</v>
      </c>
      <c r="B144" s="304" t="s">
        <v>190</v>
      </c>
      <c r="C144" s="304" t="s">
        <v>36</v>
      </c>
      <c r="D144" s="304">
        <v>473499</v>
      </c>
    </row>
    <row r="145" spans="1:4">
      <c r="A145" s="304">
        <v>1994</v>
      </c>
      <c r="B145" s="304" t="s">
        <v>190</v>
      </c>
      <c r="C145" s="304" t="s">
        <v>3</v>
      </c>
      <c r="D145" s="304">
        <v>0</v>
      </c>
    </row>
    <row r="146" spans="1:4">
      <c r="A146" s="304">
        <v>1994</v>
      </c>
      <c r="B146" s="304" t="s">
        <v>190</v>
      </c>
      <c r="C146" s="304" t="s">
        <v>37</v>
      </c>
      <c r="D146" s="304">
        <v>174908</v>
      </c>
    </row>
    <row r="147" spans="1:4">
      <c r="A147" s="304">
        <v>1994</v>
      </c>
      <c r="B147" s="304" t="s">
        <v>191</v>
      </c>
      <c r="C147" s="304" t="s">
        <v>31</v>
      </c>
      <c r="D147" s="304">
        <v>6366192</v>
      </c>
    </row>
    <row r="148" spans="1:4">
      <c r="A148" s="304">
        <v>1994</v>
      </c>
      <c r="B148" s="304" t="s">
        <v>191</v>
      </c>
      <c r="C148" s="304" t="s">
        <v>32</v>
      </c>
      <c r="D148" s="304">
        <v>4479378</v>
      </c>
    </row>
    <row r="149" spans="1:4">
      <c r="A149" s="304">
        <v>1994</v>
      </c>
      <c r="B149" s="304" t="s">
        <v>191</v>
      </c>
      <c r="C149" s="304" t="s">
        <v>33</v>
      </c>
      <c r="D149" s="304">
        <v>3184148</v>
      </c>
    </row>
    <row r="150" spans="1:4">
      <c r="A150" s="304">
        <v>1994</v>
      </c>
      <c r="B150" s="304" t="s">
        <v>191</v>
      </c>
      <c r="C150" s="304" t="s">
        <v>34</v>
      </c>
      <c r="D150" s="304">
        <v>1463714</v>
      </c>
    </row>
    <row r="151" spans="1:4">
      <c r="A151" s="304">
        <v>1994</v>
      </c>
      <c r="B151" s="304" t="s">
        <v>191</v>
      </c>
      <c r="C151" s="304" t="s">
        <v>35</v>
      </c>
      <c r="D151" s="304">
        <v>1713520</v>
      </c>
    </row>
    <row r="152" spans="1:4">
      <c r="A152" s="304">
        <v>1994</v>
      </c>
      <c r="B152" s="304" t="s">
        <v>191</v>
      </c>
      <c r="C152" s="304" t="s">
        <v>36</v>
      </c>
      <c r="D152" s="304">
        <v>473972</v>
      </c>
    </row>
    <row r="153" spans="1:4">
      <c r="A153" s="304">
        <v>1994</v>
      </c>
      <c r="B153" s="304" t="s">
        <v>191</v>
      </c>
      <c r="C153" s="304" t="s">
        <v>3</v>
      </c>
      <c r="D153" s="304">
        <v>0</v>
      </c>
    </row>
    <row r="154" spans="1:4">
      <c r="A154" s="304">
        <v>1994</v>
      </c>
      <c r="B154" s="304" t="s">
        <v>191</v>
      </c>
      <c r="C154" s="304" t="s">
        <v>37</v>
      </c>
      <c r="D154" s="304">
        <v>175543</v>
      </c>
    </row>
    <row r="155" spans="1:4">
      <c r="A155" s="304">
        <v>1994</v>
      </c>
      <c r="B155" s="304" t="s">
        <v>192</v>
      </c>
      <c r="C155" s="304" t="s">
        <v>31</v>
      </c>
      <c r="D155" s="304">
        <v>6375161</v>
      </c>
    </row>
    <row r="156" spans="1:4">
      <c r="A156" s="304">
        <v>1994</v>
      </c>
      <c r="B156" s="304" t="s">
        <v>192</v>
      </c>
      <c r="C156" s="304" t="s">
        <v>32</v>
      </c>
      <c r="D156" s="304">
        <v>4483205</v>
      </c>
    </row>
    <row r="157" spans="1:4">
      <c r="A157" s="304">
        <v>1994</v>
      </c>
      <c r="B157" s="304" t="s">
        <v>192</v>
      </c>
      <c r="C157" s="304" t="s">
        <v>33</v>
      </c>
      <c r="D157" s="304">
        <v>3198877</v>
      </c>
    </row>
    <row r="158" spans="1:4">
      <c r="A158" s="304">
        <v>1994</v>
      </c>
      <c r="B158" s="304" t="s">
        <v>192</v>
      </c>
      <c r="C158" s="304" t="s">
        <v>34</v>
      </c>
      <c r="D158" s="304">
        <v>1463977</v>
      </c>
    </row>
    <row r="159" spans="1:4">
      <c r="A159" s="304">
        <v>1994</v>
      </c>
      <c r="B159" s="304" t="s">
        <v>192</v>
      </c>
      <c r="C159" s="304" t="s">
        <v>35</v>
      </c>
      <c r="D159" s="304">
        <v>1718549</v>
      </c>
    </row>
    <row r="160" spans="1:4">
      <c r="A160" s="304">
        <v>1994</v>
      </c>
      <c r="B160" s="304" t="s">
        <v>192</v>
      </c>
      <c r="C160" s="304" t="s">
        <v>36</v>
      </c>
      <c r="D160" s="304">
        <v>474076</v>
      </c>
    </row>
    <row r="161" spans="1:4">
      <c r="A161" s="304">
        <v>1994</v>
      </c>
      <c r="B161" s="304" t="s">
        <v>192</v>
      </c>
      <c r="C161" s="304" t="s">
        <v>3</v>
      </c>
      <c r="D161" s="304">
        <v>0</v>
      </c>
    </row>
    <row r="162" spans="1:4">
      <c r="A162" s="304">
        <v>1994</v>
      </c>
      <c r="B162" s="304" t="s">
        <v>192</v>
      </c>
      <c r="C162" s="304" t="s">
        <v>37</v>
      </c>
      <c r="D162" s="304">
        <v>176761</v>
      </c>
    </row>
    <row r="163" spans="1:4">
      <c r="A163" s="304">
        <v>1995</v>
      </c>
      <c r="B163" s="304" t="s">
        <v>193</v>
      </c>
      <c r="C163" s="304" t="s">
        <v>31</v>
      </c>
      <c r="D163" s="304">
        <v>6393298</v>
      </c>
    </row>
    <row r="164" spans="1:4">
      <c r="A164" s="304">
        <v>1995</v>
      </c>
      <c r="B164" s="304" t="s">
        <v>193</v>
      </c>
      <c r="C164" s="304" t="s">
        <v>32</v>
      </c>
      <c r="D164" s="304">
        <v>4491289</v>
      </c>
    </row>
    <row r="165" spans="1:4">
      <c r="A165" s="304">
        <v>1995</v>
      </c>
      <c r="B165" s="304" t="s">
        <v>193</v>
      </c>
      <c r="C165" s="304" t="s">
        <v>33</v>
      </c>
      <c r="D165" s="304">
        <v>3218314</v>
      </c>
    </row>
    <row r="166" spans="1:4">
      <c r="A166" s="304">
        <v>1995</v>
      </c>
      <c r="B166" s="304" t="s">
        <v>193</v>
      </c>
      <c r="C166" s="304" t="s">
        <v>34</v>
      </c>
      <c r="D166" s="304">
        <v>1464763</v>
      </c>
    </row>
    <row r="167" spans="1:4">
      <c r="A167" s="304">
        <v>1995</v>
      </c>
      <c r="B167" s="304" t="s">
        <v>193</v>
      </c>
      <c r="C167" s="304" t="s">
        <v>35</v>
      </c>
      <c r="D167" s="304">
        <v>1727907</v>
      </c>
    </row>
    <row r="168" spans="1:4">
      <c r="A168" s="304">
        <v>1995</v>
      </c>
      <c r="B168" s="304" t="s">
        <v>193</v>
      </c>
      <c r="C168" s="304" t="s">
        <v>36</v>
      </c>
      <c r="D168" s="304">
        <v>474411</v>
      </c>
    </row>
    <row r="169" spans="1:4">
      <c r="A169" s="304">
        <v>1995</v>
      </c>
      <c r="B169" s="304" t="s">
        <v>193</v>
      </c>
      <c r="C169" s="304" t="s">
        <v>3</v>
      </c>
      <c r="D169" s="304">
        <v>0</v>
      </c>
    </row>
    <row r="170" spans="1:4">
      <c r="A170" s="304">
        <v>1995</v>
      </c>
      <c r="B170" s="304" t="s">
        <v>193</v>
      </c>
      <c r="C170" s="304" t="s">
        <v>37</v>
      </c>
      <c r="D170" s="304">
        <v>178692</v>
      </c>
    </row>
    <row r="171" spans="1:4">
      <c r="A171" s="304">
        <v>1995</v>
      </c>
      <c r="B171" s="304" t="s">
        <v>190</v>
      </c>
      <c r="C171" s="304" t="s">
        <v>31</v>
      </c>
      <c r="D171" s="304">
        <v>6411398</v>
      </c>
    </row>
    <row r="172" spans="1:4">
      <c r="A172" s="304">
        <v>1995</v>
      </c>
      <c r="B172" s="304" t="s">
        <v>190</v>
      </c>
      <c r="C172" s="304" t="s">
        <v>32</v>
      </c>
      <c r="D172" s="304">
        <v>4497660</v>
      </c>
    </row>
    <row r="173" spans="1:4">
      <c r="A173" s="304">
        <v>1995</v>
      </c>
      <c r="B173" s="304" t="s">
        <v>190</v>
      </c>
      <c r="C173" s="304" t="s">
        <v>33</v>
      </c>
      <c r="D173" s="304">
        <v>3237380</v>
      </c>
    </row>
    <row r="174" spans="1:4">
      <c r="A174" s="304">
        <v>1995</v>
      </c>
      <c r="B174" s="304" t="s">
        <v>190</v>
      </c>
      <c r="C174" s="304" t="s">
        <v>34</v>
      </c>
      <c r="D174" s="304">
        <v>1465340</v>
      </c>
    </row>
    <row r="175" spans="1:4">
      <c r="A175" s="304">
        <v>1995</v>
      </c>
      <c r="B175" s="304" t="s">
        <v>190</v>
      </c>
      <c r="C175" s="304" t="s">
        <v>35</v>
      </c>
      <c r="D175" s="304">
        <v>1736066</v>
      </c>
    </row>
    <row r="176" spans="1:4">
      <c r="A176" s="304">
        <v>1995</v>
      </c>
      <c r="B176" s="304" t="s">
        <v>190</v>
      </c>
      <c r="C176" s="304" t="s">
        <v>36</v>
      </c>
      <c r="D176" s="304">
        <v>474515</v>
      </c>
    </row>
    <row r="177" spans="1:4">
      <c r="A177" s="304">
        <v>1995</v>
      </c>
      <c r="B177" s="304" t="s">
        <v>190</v>
      </c>
      <c r="C177" s="304" t="s">
        <v>3</v>
      </c>
      <c r="D177" s="304">
        <v>0</v>
      </c>
    </row>
    <row r="178" spans="1:4">
      <c r="A178" s="304">
        <v>1995</v>
      </c>
      <c r="B178" s="304" t="s">
        <v>190</v>
      </c>
      <c r="C178" s="304" t="s">
        <v>37</v>
      </c>
      <c r="D178" s="304">
        <v>179602</v>
      </c>
    </row>
    <row r="179" spans="1:4">
      <c r="A179" s="304">
        <v>1995</v>
      </c>
      <c r="B179" s="304" t="s">
        <v>191</v>
      </c>
      <c r="C179" s="304" t="s">
        <v>31</v>
      </c>
      <c r="D179" s="304">
        <v>6431528</v>
      </c>
    </row>
    <row r="180" spans="1:4">
      <c r="A180" s="304">
        <v>1995</v>
      </c>
      <c r="B180" s="304" t="s">
        <v>191</v>
      </c>
      <c r="C180" s="304" t="s">
        <v>32</v>
      </c>
      <c r="D180" s="304">
        <v>4506386</v>
      </c>
    </row>
    <row r="181" spans="1:4">
      <c r="A181" s="304">
        <v>1995</v>
      </c>
      <c r="B181" s="304" t="s">
        <v>191</v>
      </c>
      <c r="C181" s="304" t="s">
        <v>33</v>
      </c>
      <c r="D181" s="304">
        <v>3255117</v>
      </c>
    </row>
    <row r="182" spans="1:4">
      <c r="A182" s="304">
        <v>1995</v>
      </c>
      <c r="B182" s="304" t="s">
        <v>191</v>
      </c>
      <c r="C182" s="304" t="s">
        <v>34</v>
      </c>
      <c r="D182" s="304">
        <v>1465759</v>
      </c>
    </row>
    <row r="183" spans="1:4">
      <c r="A183" s="304">
        <v>1995</v>
      </c>
      <c r="B183" s="304" t="s">
        <v>191</v>
      </c>
      <c r="C183" s="304" t="s">
        <v>35</v>
      </c>
      <c r="D183" s="304">
        <v>1744788</v>
      </c>
    </row>
    <row r="184" spans="1:4">
      <c r="A184" s="304">
        <v>1995</v>
      </c>
      <c r="B184" s="304" t="s">
        <v>191</v>
      </c>
      <c r="C184" s="304" t="s">
        <v>36</v>
      </c>
      <c r="D184" s="304">
        <v>474941</v>
      </c>
    </row>
    <row r="185" spans="1:4">
      <c r="A185" s="304">
        <v>1995</v>
      </c>
      <c r="B185" s="304" t="s">
        <v>191</v>
      </c>
      <c r="C185" s="304" t="s">
        <v>3</v>
      </c>
      <c r="D185" s="304">
        <v>0</v>
      </c>
    </row>
    <row r="186" spans="1:4">
      <c r="A186" s="304">
        <v>1995</v>
      </c>
      <c r="B186" s="304" t="s">
        <v>191</v>
      </c>
      <c r="C186" s="304" t="s">
        <v>37</v>
      </c>
      <c r="D186" s="304">
        <v>180698</v>
      </c>
    </row>
    <row r="187" spans="1:4">
      <c r="A187" s="304">
        <v>1995</v>
      </c>
      <c r="B187" s="304" t="s">
        <v>192</v>
      </c>
      <c r="C187" s="304" t="s">
        <v>31</v>
      </c>
      <c r="D187" s="304">
        <v>6450993</v>
      </c>
    </row>
    <row r="188" spans="1:4">
      <c r="A188" s="304">
        <v>1995</v>
      </c>
      <c r="B188" s="304" t="s">
        <v>192</v>
      </c>
      <c r="C188" s="304" t="s">
        <v>32</v>
      </c>
      <c r="D188" s="304">
        <v>4517353</v>
      </c>
    </row>
    <row r="189" spans="1:4">
      <c r="A189" s="304">
        <v>1995</v>
      </c>
      <c r="B189" s="304" t="s">
        <v>192</v>
      </c>
      <c r="C189" s="304" t="s">
        <v>33</v>
      </c>
      <c r="D189" s="304">
        <v>3271743</v>
      </c>
    </row>
    <row r="190" spans="1:4">
      <c r="A190" s="304">
        <v>1995</v>
      </c>
      <c r="B190" s="304" t="s">
        <v>192</v>
      </c>
      <c r="C190" s="304" t="s">
        <v>34</v>
      </c>
      <c r="D190" s="304">
        <v>1466605</v>
      </c>
    </row>
    <row r="191" spans="1:4">
      <c r="A191" s="304">
        <v>1995</v>
      </c>
      <c r="B191" s="304" t="s">
        <v>192</v>
      </c>
      <c r="C191" s="304" t="s">
        <v>35</v>
      </c>
      <c r="D191" s="304">
        <v>1751933</v>
      </c>
    </row>
    <row r="192" spans="1:4">
      <c r="A192" s="304">
        <v>1995</v>
      </c>
      <c r="B192" s="304" t="s">
        <v>192</v>
      </c>
      <c r="C192" s="304" t="s">
        <v>36</v>
      </c>
      <c r="D192" s="304">
        <v>475148</v>
      </c>
    </row>
    <row r="193" spans="1:4">
      <c r="A193" s="304">
        <v>1995</v>
      </c>
      <c r="B193" s="304" t="s">
        <v>192</v>
      </c>
      <c r="C193" s="304" t="s">
        <v>3</v>
      </c>
      <c r="D193" s="304">
        <v>0</v>
      </c>
    </row>
    <row r="194" spans="1:4">
      <c r="A194" s="304">
        <v>1995</v>
      </c>
      <c r="B194" s="304" t="s">
        <v>192</v>
      </c>
      <c r="C194" s="304" t="s">
        <v>37</v>
      </c>
      <c r="D194" s="304">
        <v>182829</v>
      </c>
    </row>
    <row r="195" spans="1:4">
      <c r="A195" s="304">
        <v>1996</v>
      </c>
      <c r="B195" s="304" t="s">
        <v>193</v>
      </c>
      <c r="C195" s="304" t="s">
        <v>31</v>
      </c>
      <c r="D195" s="304">
        <v>6468318</v>
      </c>
    </row>
    <row r="196" spans="1:4">
      <c r="A196" s="304">
        <v>1996</v>
      </c>
      <c r="B196" s="304" t="s">
        <v>193</v>
      </c>
      <c r="C196" s="304" t="s">
        <v>32</v>
      </c>
      <c r="D196" s="304">
        <v>4527573</v>
      </c>
    </row>
    <row r="197" spans="1:4">
      <c r="A197" s="304">
        <v>1996</v>
      </c>
      <c r="B197" s="304" t="s">
        <v>193</v>
      </c>
      <c r="C197" s="304" t="s">
        <v>33</v>
      </c>
      <c r="D197" s="304">
        <v>3289507</v>
      </c>
    </row>
    <row r="198" spans="1:4">
      <c r="A198" s="304">
        <v>1996</v>
      </c>
      <c r="B198" s="304" t="s">
        <v>193</v>
      </c>
      <c r="C198" s="304" t="s">
        <v>34</v>
      </c>
      <c r="D198" s="304">
        <v>1467943</v>
      </c>
    </row>
    <row r="199" spans="1:4">
      <c r="A199" s="304">
        <v>1996</v>
      </c>
      <c r="B199" s="304" t="s">
        <v>193</v>
      </c>
      <c r="C199" s="304" t="s">
        <v>35</v>
      </c>
      <c r="D199" s="304">
        <v>1760445</v>
      </c>
    </row>
    <row r="200" spans="1:4">
      <c r="A200" s="304">
        <v>1996</v>
      </c>
      <c r="B200" s="304" t="s">
        <v>193</v>
      </c>
      <c r="C200" s="304" t="s">
        <v>36</v>
      </c>
      <c r="D200" s="304">
        <v>475282</v>
      </c>
    </row>
    <row r="201" spans="1:4">
      <c r="A201" s="304">
        <v>1996</v>
      </c>
      <c r="B201" s="304" t="s">
        <v>193</v>
      </c>
      <c r="C201" s="304" t="s">
        <v>3</v>
      </c>
      <c r="D201" s="304">
        <v>0</v>
      </c>
    </row>
    <row r="202" spans="1:4">
      <c r="A202" s="304">
        <v>1996</v>
      </c>
      <c r="B202" s="304" t="s">
        <v>193</v>
      </c>
      <c r="C202" s="304" t="s">
        <v>37</v>
      </c>
      <c r="D202" s="304">
        <v>183859</v>
      </c>
    </row>
    <row r="203" spans="1:4">
      <c r="A203" s="304">
        <v>1996</v>
      </c>
      <c r="B203" s="304" t="s">
        <v>190</v>
      </c>
      <c r="C203" s="304" t="s">
        <v>31</v>
      </c>
      <c r="D203" s="304">
        <v>6486090</v>
      </c>
    </row>
    <row r="204" spans="1:4">
      <c r="A204" s="304">
        <v>1996</v>
      </c>
      <c r="B204" s="304" t="s">
        <v>190</v>
      </c>
      <c r="C204" s="304" t="s">
        <v>32</v>
      </c>
      <c r="D204" s="304">
        <v>4534984</v>
      </c>
    </row>
    <row r="205" spans="1:4">
      <c r="A205" s="304">
        <v>1996</v>
      </c>
      <c r="B205" s="304" t="s">
        <v>190</v>
      </c>
      <c r="C205" s="304" t="s">
        <v>33</v>
      </c>
      <c r="D205" s="304">
        <v>3303192</v>
      </c>
    </row>
    <row r="206" spans="1:4">
      <c r="A206" s="304">
        <v>1996</v>
      </c>
      <c r="B206" s="304" t="s">
        <v>190</v>
      </c>
      <c r="C206" s="304" t="s">
        <v>34</v>
      </c>
      <c r="D206" s="304">
        <v>1469079</v>
      </c>
    </row>
    <row r="207" spans="1:4">
      <c r="A207" s="304">
        <v>1996</v>
      </c>
      <c r="B207" s="304" t="s">
        <v>190</v>
      </c>
      <c r="C207" s="304" t="s">
        <v>35</v>
      </c>
      <c r="D207" s="304">
        <v>1768206</v>
      </c>
    </row>
    <row r="208" spans="1:4">
      <c r="A208" s="304">
        <v>1996</v>
      </c>
      <c r="B208" s="304" t="s">
        <v>190</v>
      </c>
      <c r="C208" s="304" t="s">
        <v>36</v>
      </c>
      <c r="D208" s="304">
        <v>475605</v>
      </c>
    </row>
    <row r="209" spans="1:4">
      <c r="A209" s="304">
        <v>1996</v>
      </c>
      <c r="B209" s="304" t="s">
        <v>190</v>
      </c>
      <c r="C209" s="304" t="s">
        <v>3</v>
      </c>
      <c r="D209" s="304">
        <v>0</v>
      </c>
    </row>
    <row r="210" spans="1:4">
      <c r="A210" s="304">
        <v>1996</v>
      </c>
      <c r="B210" s="304" t="s">
        <v>190</v>
      </c>
      <c r="C210" s="304" t="s">
        <v>37</v>
      </c>
      <c r="D210" s="304">
        <v>184516</v>
      </c>
    </row>
    <row r="211" spans="1:4">
      <c r="A211" s="304">
        <v>1996</v>
      </c>
      <c r="B211" s="304" t="s">
        <v>191</v>
      </c>
      <c r="C211" s="304" t="s">
        <v>31</v>
      </c>
      <c r="D211" s="304">
        <v>6506478</v>
      </c>
    </row>
    <row r="212" spans="1:4">
      <c r="A212" s="304">
        <v>1996</v>
      </c>
      <c r="B212" s="304" t="s">
        <v>191</v>
      </c>
      <c r="C212" s="304" t="s">
        <v>32</v>
      </c>
      <c r="D212" s="304">
        <v>4544480</v>
      </c>
    </row>
    <row r="213" spans="1:4">
      <c r="A213" s="304">
        <v>1996</v>
      </c>
      <c r="B213" s="304" t="s">
        <v>191</v>
      </c>
      <c r="C213" s="304" t="s">
        <v>33</v>
      </c>
      <c r="D213" s="304">
        <v>3318599</v>
      </c>
    </row>
    <row r="214" spans="1:4">
      <c r="A214" s="304">
        <v>1996</v>
      </c>
      <c r="B214" s="304" t="s">
        <v>191</v>
      </c>
      <c r="C214" s="304" t="s">
        <v>34</v>
      </c>
      <c r="D214" s="304">
        <v>1470334</v>
      </c>
    </row>
    <row r="215" spans="1:4">
      <c r="A215" s="304">
        <v>1996</v>
      </c>
      <c r="B215" s="304" t="s">
        <v>191</v>
      </c>
      <c r="C215" s="304" t="s">
        <v>35</v>
      </c>
      <c r="D215" s="304">
        <v>1776454</v>
      </c>
    </row>
    <row r="216" spans="1:4">
      <c r="A216" s="304">
        <v>1996</v>
      </c>
      <c r="B216" s="304" t="s">
        <v>191</v>
      </c>
      <c r="C216" s="304" t="s">
        <v>36</v>
      </c>
      <c r="D216" s="304">
        <v>475731</v>
      </c>
    </row>
    <row r="217" spans="1:4">
      <c r="A217" s="304">
        <v>1996</v>
      </c>
      <c r="B217" s="304" t="s">
        <v>191</v>
      </c>
      <c r="C217" s="304" t="s">
        <v>3</v>
      </c>
      <c r="D217" s="304">
        <v>0</v>
      </c>
    </row>
    <row r="218" spans="1:4">
      <c r="A218" s="304">
        <v>1996</v>
      </c>
      <c r="B218" s="304" t="s">
        <v>191</v>
      </c>
      <c r="C218" s="304" t="s">
        <v>37</v>
      </c>
      <c r="D218" s="304">
        <v>186229</v>
      </c>
    </row>
    <row r="219" spans="1:4">
      <c r="A219" s="304">
        <v>1996</v>
      </c>
      <c r="B219" s="304" t="s">
        <v>192</v>
      </c>
      <c r="C219" s="304" t="s">
        <v>31</v>
      </c>
      <c r="D219" s="304">
        <v>6525203</v>
      </c>
    </row>
    <row r="220" spans="1:4">
      <c r="A220" s="304">
        <v>1996</v>
      </c>
      <c r="B220" s="304" t="s">
        <v>192</v>
      </c>
      <c r="C220" s="304" t="s">
        <v>32</v>
      </c>
      <c r="D220" s="304">
        <v>4552904</v>
      </c>
    </row>
    <row r="221" spans="1:4">
      <c r="A221" s="304">
        <v>1996</v>
      </c>
      <c r="B221" s="304" t="s">
        <v>192</v>
      </c>
      <c r="C221" s="304" t="s">
        <v>33</v>
      </c>
      <c r="D221" s="304">
        <v>3330579</v>
      </c>
    </row>
    <row r="222" spans="1:4">
      <c r="A222" s="304">
        <v>1996</v>
      </c>
      <c r="B222" s="304" t="s">
        <v>192</v>
      </c>
      <c r="C222" s="304" t="s">
        <v>34</v>
      </c>
      <c r="D222" s="304">
        <v>1471997</v>
      </c>
    </row>
    <row r="223" spans="1:4">
      <c r="A223" s="304">
        <v>1996</v>
      </c>
      <c r="B223" s="304" t="s">
        <v>192</v>
      </c>
      <c r="C223" s="304" t="s">
        <v>35</v>
      </c>
      <c r="D223" s="304">
        <v>1783556</v>
      </c>
    </row>
    <row r="224" spans="1:4">
      <c r="A224" s="304">
        <v>1996</v>
      </c>
      <c r="B224" s="304" t="s">
        <v>192</v>
      </c>
      <c r="C224" s="304" t="s">
        <v>36</v>
      </c>
      <c r="D224" s="304">
        <v>475529</v>
      </c>
    </row>
    <row r="225" spans="1:4">
      <c r="A225" s="304">
        <v>1996</v>
      </c>
      <c r="B225" s="304" t="s">
        <v>192</v>
      </c>
      <c r="C225" s="304" t="s">
        <v>3</v>
      </c>
      <c r="D225" s="304">
        <v>0</v>
      </c>
    </row>
    <row r="226" spans="1:4">
      <c r="A226" s="304">
        <v>1996</v>
      </c>
      <c r="B226" s="304" t="s">
        <v>192</v>
      </c>
      <c r="C226" s="304" t="s">
        <v>37</v>
      </c>
      <c r="D226" s="304">
        <v>187342</v>
      </c>
    </row>
    <row r="227" spans="1:4">
      <c r="A227" s="304">
        <v>1997</v>
      </c>
      <c r="B227" s="304" t="s">
        <v>193</v>
      </c>
      <c r="C227" s="304" t="s">
        <v>31</v>
      </c>
      <c r="D227" s="304">
        <v>6545213</v>
      </c>
    </row>
    <row r="228" spans="1:4">
      <c r="A228" s="304">
        <v>1997</v>
      </c>
      <c r="B228" s="304" t="s">
        <v>193</v>
      </c>
      <c r="C228" s="304" t="s">
        <v>32</v>
      </c>
      <c r="D228" s="304">
        <v>4565356</v>
      </c>
    </row>
    <row r="229" spans="1:4">
      <c r="A229" s="304">
        <v>1997</v>
      </c>
      <c r="B229" s="304" t="s">
        <v>193</v>
      </c>
      <c r="C229" s="304" t="s">
        <v>33</v>
      </c>
      <c r="D229" s="304">
        <v>3343777</v>
      </c>
    </row>
    <row r="230" spans="1:4">
      <c r="A230" s="304">
        <v>1997</v>
      </c>
      <c r="B230" s="304" t="s">
        <v>193</v>
      </c>
      <c r="C230" s="304" t="s">
        <v>34</v>
      </c>
      <c r="D230" s="304">
        <v>1474442</v>
      </c>
    </row>
    <row r="231" spans="1:4">
      <c r="A231" s="304">
        <v>1997</v>
      </c>
      <c r="B231" s="304" t="s">
        <v>193</v>
      </c>
      <c r="C231" s="304" t="s">
        <v>35</v>
      </c>
      <c r="D231" s="304">
        <v>1793345</v>
      </c>
    </row>
    <row r="232" spans="1:4">
      <c r="A232" s="304">
        <v>1997</v>
      </c>
      <c r="B232" s="304" t="s">
        <v>193</v>
      </c>
      <c r="C232" s="304" t="s">
        <v>36</v>
      </c>
      <c r="D232" s="304">
        <v>475444</v>
      </c>
    </row>
    <row r="233" spans="1:4">
      <c r="A233" s="304">
        <v>1997</v>
      </c>
      <c r="B233" s="304" t="s">
        <v>193</v>
      </c>
      <c r="C233" s="304" t="s">
        <v>3</v>
      </c>
      <c r="D233" s="304">
        <v>0</v>
      </c>
    </row>
    <row r="234" spans="1:4">
      <c r="A234" s="304">
        <v>1997</v>
      </c>
      <c r="B234" s="304" t="s">
        <v>193</v>
      </c>
      <c r="C234" s="304" t="s">
        <v>37</v>
      </c>
      <c r="D234" s="304">
        <v>188223</v>
      </c>
    </row>
    <row r="235" spans="1:4">
      <c r="A235" s="304">
        <v>1997</v>
      </c>
      <c r="B235" s="304" t="s">
        <v>190</v>
      </c>
      <c r="C235" s="304" t="s">
        <v>31</v>
      </c>
      <c r="D235" s="304">
        <v>6556800</v>
      </c>
    </row>
    <row r="236" spans="1:4">
      <c r="A236" s="304">
        <v>1997</v>
      </c>
      <c r="B236" s="304" t="s">
        <v>190</v>
      </c>
      <c r="C236" s="304" t="s">
        <v>32</v>
      </c>
      <c r="D236" s="304">
        <v>4569297</v>
      </c>
    </row>
    <row r="237" spans="1:4">
      <c r="A237" s="304">
        <v>1997</v>
      </c>
      <c r="B237" s="304" t="s">
        <v>190</v>
      </c>
      <c r="C237" s="304" t="s">
        <v>33</v>
      </c>
      <c r="D237" s="304">
        <v>3355417</v>
      </c>
    </row>
    <row r="238" spans="1:4">
      <c r="A238" s="304">
        <v>1997</v>
      </c>
      <c r="B238" s="304" t="s">
        <v>190</v>
      </c>
      <c r="C238" s="304" t="s">
        <v>34</v>
      </c>
      <c r="D238" s="304">
        <v>1475658</v>
      </c>
    </row>
    <row r="239" spans="1:4">
      <c r="A239" s="304">
        <v>1997</v>
      </c>
      <c r="B239" s="304" t="s">
        <v>190</v>
      </c>
      <c r="C239" s="304" t="s">
        <v>35</v>
      </c>
      <c r="D239" s="304">
        <v>1798341</v>
      </c>
    </row>
    <row r="240" spans="1:4">
      <c r="A240" s="304">
        <v>1997</v>
      </c>
      <c r="B240" s="304" t="s">
        <v>190</v>
      </c>
      <c r="C240" s="304" t="s">
        <v>36</v>
      </c>
      <c r="D240" s="304">
        <v>474908</v>
      </c>
    </row>
    <row r="241" spans="1:4">
      <c r="A241" s="304">
        <v>1997</v>
      </c>
      <c r="B241" s="304" t="s">
        <v>190</v>
      </c>
      <c r="C241" s="304" t="s">
        <v>3</v>
      </c>
      <c r="D241" s="304">
        <v>0</v>
      </c>
    </row>
    <row r="242" spans="1:4">
      <c r="A242" s="304">
        <v>1997</v>
      </c>
      <c r="B242" s="304" t="s">
        <v>190</v>
      </c>
      <c r="C242" s="304" t="s">
        <v>37</v>
      </c>
      <c r="D242" s="304">
        <v>189755</v>
      </c>
    </row>
    <row r="243" spans="1:4">
      <c r="A243" s="304">
        <v>1997</v>
      </c>
      <c r="B243" s="304" t="s">
        <v>191</v>
      </c>
      <c r="C243" s="304" t="s">
        <v>31</v>
      </c>
      <c r="D243" s="304">
        <v>6571125</v>
      </c>
    </row>
    <row r="244" spans="1:4">
      <c r="A244" s="304">
        <v>1997</v>
      </c>
      <c r="B244" s="304" t="s">
        <v>191</v>
      </c>
      <c r="C244" s="304" t="s">
        <v>32</v>
      </c>
      <c r="D244" s="304">
        <v>4578175</v>
      </c>
    </row>
    <row r="245" spans="1:4">
      <c r="A245" s="304">
        <v>1997</v>
      </c>
      <c r="B245" s="304" t="s">
        <v>191</v>
      </c>
      <c r="C245" s="304" t="s">
        <v>33</v>
      </c>
      <c r="D245" s="304">
        <v>3369184</v>
      </c>
    </row>
    <row r="246" spans="1:4">
      <c r="A246" s="304">
        <v>1997</v>
      </c>
      <c r="B246" s="304" t="s">
        <v>191</v>
      </c>
      <c r="C246" s="304" t="s">
        <v>34</v>
      </c>
      <c r="D246" s="304">
        <v>1477371</v>
      </c>
    </row>
    <row r="247" spans="1:4">
      <c r="A247" s="304">
        <v>1997</v>
      </c>
      <c r="B247" s="304" t="s">
        <v>191</v>
      </c>
      <c r="C247" s="304" t="s">
        <v>35</v>
      </c>
      <c r="D247" s="304">
        <v>1804800</v>
      </c>
    </row>
    <row r="248" spans="1:4">
      <c r="A248" s="304">
        <v>1997</v>
      </c>
      <c r="B248" s="304" t="s">
        <v>191</v>
      </c>
      <c r="C248" s="304" t="s">
        <v>36</v>
      </c>
      <c r="D248" s="304">
        <v>474528</v>
      </c>
    </row>
    <row r="249" spans="1:4">
      <c r="A249" s="304">
        <v>1997</v>
      </c>
      <c r="B249" s="304" t="s">
        <v>191</v>
      </c>
      <c r="C249" s="304" t="s">
        <v>3</v>
      </c>
      <c r="D249" s="304">
        <v>0</v>
      </c>
    </row>
    <row r="250" spans="1:4">
      <c r="A250" s="304">
        <v>1997</v>
      </c>
      <c r="B250" s="304" t="s">
        <v>191</v>
      </c>
      <c r="C250" s="304" t="s">
        <v>37</v>
      </c>
      <c r="D250" s="304">
        <v>190694</v>
      </c>
    </row>
    <row r="251" spans="1:4">
      <c r="A251" s="304">
        <v>1997</v>
      </c>
      <c r="B251" s="304" t="s">
        <v>192</v>
      </c>
      <c r="C251" s="304" t="s">
        <v>31</v>
      </c>
      <c r="D251" s="304">
        <v>6585247</v>
      </c>
    </row>
    <row r="252" spans="1:4">
      <c r="A252" s="304">
        <v>1997</v>
      </c>
      <c r="B252" s="304" t="s">
        <v>192</v>
      </c>
      <c r="C252" s="304" t="s">
        <v>32</v>
      </c>
      <c r="D252" s="304">
        <v>4586156</v>
      </c>
    </row>
    <row r="253" spans="1:4">
      <c r="A253" s="304">
        <v>1997</v>
      </c>
      <c r="B253" s="304" t="s">
        <v>192</v>
      </c>
      <c r="C253" s="304" t="s">
        <v>33</v>
      </c>
      <c r="D253" s="304">
        <v>3380394</v>
      </c>
    </row>
    <row r="254" spans="1:4">
      <c r="A254" s="304">
        <v>1997</v>
      </c>
      <c r="B254" s="304" t="s">
        <v>192</v>
      </c>
      <c r="C254" s="304" t="s">
        <v>34</v>
      </c>
      <c r="D254" s="304">
        <v>1479003</v>
      </c>
    </row>
    <row r="255" spans="1:4">
      <c r="A255" s="304">
        <v>1997</v>
      </c>
      <c r="B255" s="304" t="s">
        <v>192</v>
      </c>
      <c r="C255" s="304" t="s">
        <v>35</v>
      </c>
      <c r="D255" s="304">
        <v>1810928</v>
      </c>
    </row>
    <row r="256" spans="1:4">
      <c r="A256" s="304">
        <v>1997</v>
      </c>
      <c r="B256" s="304" t="s">
        <v>192</v>
      </c>
      <c r="C256" s="304" t="s">
        <v>36</v>
      </c>
      <c r="D256" s="304">
        <v>474215</v>
      </c>
    </row>
    <row r="257" spans="1:4">
      <c r="A257" s="304">
        <v>1997</v>
      </c>
      <c r="B257" s="304" t="s">
        <v>192</v>
      </c>
      <c r="C257" s="304" t="s">
        <v>3</v>
      </c>
      <c r="D257" s="304">
        <v>0</v>
      </c>
    </row>
    <row r="258" spans="1:4">
      <c r="A258" s="304">
        <v>1997</v>
      </c>
      <c r="B258" s="304" t="s">
        <v>192</v>
      </c>
      <c r="C258" s="304" t="s">
        <v>37</v>
      </c>
      <c r="D258" s="304">
        <v>191259</v>
      </c>
    </row>
    <row r="259" spans="1:4">
      <c r="A259" s="304">
        <v>1998</v>
      </c>
      <c r="B259" s="304" t="s">
        <v>193</v>
      </c>
      <c r="C259" s="304" t="s">
        <v>31</v>
      </c>
      <c r="D259" s="304">
        <v>6606286</v>
      </c>
    </row>
    <row r="260" spans="1:4">
      <c r="A260" s="304">
        <v>1998</v>
      </c>
      <c r="B260" s="304" t="s">
        <v>193</v>
      </c>
      <c r="C260" s="304" t="s">
        <v>32</v>
      </c>
      <c r="D260" s="304">
        <v>4600872</v>
      </c>
    </row>
    <row r="261" spans="1:4">
      <c r="A261" s="304">
        <v>1998</v>
      </c>
      <c r="B261" s="304" t="s">
        <v>193</v>
      </c>
      <c r="C261" s="304" t="s">
        <v>33</v>
      </c>
      <c r="D261" s="304">
        <v>3393483</v>
      </c>
    </row>
    <row r="262" spans="1:4">
      <c r="A262" s="304">
        <v>1998</v>
      </c>
      <c r="B262" s="304" t="s">
        <v>193</v>
      </c>
      <c r="C262" s="304" t="s">
        <v>34</v>
      </c>
      <c r="D262" s="304">
        <v>1482137</v>
      </c>
    </row>
    <row r="263" spans="1:4">
      <c r="A263" s="304">
        <v>1998</v>
      </c>
      <c r="B263" s="304" t="s">
        <v>193</v>
      </c>
      <c r="C263" s="304" t="s">
        <v>35</v>
      </c>
      <c r="D263" s="304">
        <v>1820812</v>
      </c>
    </row>
    <row r="264" spans="1:4">
      <c r="A264" s="304">
        <v>1998</v>
      </c>
      <c r="B264" s="304" t="s">
        <v>193</v>
      </c>
      <c r="C264" s="304" t="s">
        <v>36</v>
      </c>
      <c r="D264" s="304">
        <v>473982</v>
      </c>
    </row>
    <row r="265" spans="1:4">
      <c r="A265" s="304">
        <v>1998</v>
      </c>
      <c r="B265" s="304" t="s">
        <v>193</v>
      </c>
      <c r="C265" s="304" t="s">
        <v>3</v>
      </c>
      <c r="D265" s="304">
        <v>0</v>
      </c>
    </row>
    <row r="266" spans="1:4">
      <c r="A266" s="304">
        <v>1998</v>
      </c>
      <c r="B266" s="304" t="s">
        <v>193</v>
      </c>
      <c r="C266" s="304" t="s">
        <v>37</v>
      </c>
      <c r="D266" s="304">
        <v>192061</v>
      </c>
    </row>
    <row r="267" spans="1:4">
      <c r="A267" s="304">
        <v>1998</v>
      </c>
      <c r="B267" s="304" t="s">
        <v>190</v>
      </c>
      <c r="C267" s="304" t="s">
        <v>31</v>
      </c>
      <c r="D267" s="304">
        <v>6617331</v>
      </c>
    </row>
    <row r="268" spans="1:4">
      <c r="A268" s="304">
        <v>1998</v>
      </c>
      <c r="B268" s="304" t="s">
        <v>190</v>
      </c>
      <c r="C268" s="304" t="s">
        <v>32</v>
      </c>
      <c r="D268" s="304">
        <v>4606970</v>
      </c>
    </row>
    <row r="269" spans="1:4">
      <c r="A269" s="304">
        <v>1998</v>
      </c>
      <c r="B269" s="304" t="s">
        <v>190</v>
      </c>
      <c r="C269" s="304" t="s">
        <v>33</v>
      </c>
      <c r="D269" s="304">
        <v>3404484</v>
      </c>
    </row>
    <row r="270" spans="1:4">
      <c r="A270" s="304">
        <v>1998</v>
      </c>
      <c r="B270" s="304" t="s">
        <v>190</v>
      </c>
      <c r="C270" s="304" t="s">
        <v>34</v>
      </c>
      <c r="D270" s="304">
        <v>1483270</v>
      </c>
    </row>
    <row r="271" spans="1:4">
      <c r="A271" s="304">
        <v>1998</v>
      </c>
      <c r="B271" s="304" t="s">
        <v>190</v>
      </c>
      <c r="C271" s="304" t="s">
        <v>35</v>
      </c>
      <c r="D271" s="304">
        <v>1826440</v>
      </c>
    </row>
    <row r="272" spans="1:4">
      <c r="A272" s="304">
        <v>1998</v>
      </c>
      <c r="B272" s="304" t="s">
        <v>190</v>
      </c>
      <c r="C272" s="304" t="s">
        <v>36</v>
      </c>
      <c r="D272" s="304">
        <v>473430</v>
      </c>
    </row>
    <row r="273" spans="1:4">
      <c r="A273" s="304">
        <v>1998</v>
      </c>
      <c r="B273" s="304" t="s">
        <v>190</v>
      </c>
      <c r="C273" s="304" t="s">
        <v>3</v>
      </c>
      <c r="D273" s="304">
        <v>0</v>
      </c>
    </row>
    <row r="274" spans="1:4">
      <c r="A274" s="304">
        <v>1998</v>
      </c>
      <c r="B274" s="304" t="s">
        <v>190</v>
      </c>
      <c r="C274" s="304" t="s">
        <v>37</v>
      </c>
      <c r="D274" s="304">
        <v>192905</v>
      </c>
    </row>
    <row r="275" spans="1:4">
      <c r="A275" s="304">
        <v>1998</v>
      </c>
      <c r="B275" s="304" t="s">
        <v>191</v>
      </c>
      <c r="C275" s="304" t="s">
        <v>31</v>
      </c>
      <c r="D275" s="304">
        <v>6635843</v>
      </c>
    </row>
    <row r="276" spans="1:4">
      <c r="A276" s="304">
        <v>1998</v>
      </c>
      <c r="B276" s="304" t="s">
        <v>191</v>
      </c>
      <c r="C276" s="304" t="s">
        <v>32</v>
      </c>
      <c r="D276" s="304">
        <v>4617308</v>
      </c>
    </row>
    <row r="277" spans="1:4">
      <c r="A277" s="304">
        <v>1998</v>
      </c>
      <c r="B277" s="304" t="s">
        <v>191</v>
      </c>
      <c r="C277" s="304" t="s">
        <v>33</v>
      </c>
      <c r="D277" s="304">
        <v>3416076</v>
      </c>
    </row>
    <row r="278" spans="1:4">
      <c r="A278" s="304">
        <v>1998</v>
      </c>
      <c r="B278" s="304" t="s">
        <v>191</v>
      </c>
      <c r="C278" s="304" t="s">
        <v>34</v>
      </c>
      <c r="D278" s="304">
        <v>1484580</v>
      </c>
    </row>
    <row r="279" spans="1:4">
      <c r="A279" s="304">
        <v>1998</v>
      </c>
      <c r="B279" s="304" t="s">
        <v>191</v>
      </c>
      <c r="C279" s="304" t="s">
        <v>35</v>
      </c>
      <c r="D279" s="304">
        <v>1834703</v>
      </c>
    </row>
    <row r="280" spans="1:4">
      <c r="A280" s="304">
        <v>1998</v>
      </c>
      <c r="B280" s="304" t="s">
        <v>191</v>
      </c>
      <c r="C280" s="304" t="s">
        <v>36</v>
      </c>
      <c r="D280" s="304">
        <v>473430</v>
      </c>
    </row>
    <row r="281" spans="1:4">
      <c r="A281" s="304">
        <v>1998</v>
      </c>
      <c r="B281" s="304" t="s">
        <v>191</v>
      </c>
      <c r="C281" s="304" t="s">
        <v>3</v>
      </c>
      <c r="D281" s="304">
        <v>0</v>
      </c>
    </row>
    <row r="282" spans="1:4">
      <c r="A282" s="304">
        <v>1998</v>
      </c>
      <c r="B282" s="304" t="s">
        <v>191</v>
      </c>
      <c r="C282" s="304" t="s">
        <v>37</v>
      </c>
      <c r="D282" s="304">
        <v>193703</v>
      </c>
    </row>
    <row r="283" spans="1:4">
      <c r="A283" s="304">
        <v>1998</v>
      </c>
      <c r="B283" s="304" t="s">
        <v>192</v>
      </c>
      <c r="C283" s="304" t="s">
        <v>31</v>
      </c>
      <c r="D283" s="304">
        <v>6651090</v>
      </c>
    </row>
    <row r="284" spans="1:4">
      <c r="A284" s="304">
        <v>1998</v>
      </c>
      <c r="B284" s="304" t="s">
        <v>192</v>
      </c>
      <c r="C284" s="304" t="s">
        <v>32</v>
      </c>
      <c r="D284" s="304">
        <v>4629345</v>
      </c>
    </row>
    <row r="285" spans="1:4">
      <c r="A285" s="304">
        <v>1998</v>
      </c>
      <c r="B285" s="304" t="s">
        <v>192</v>
      </c>
      <c r="C285" s="304" t="s">
        <v>33</v>
      </c>
      <c r="D285" s="304">
        <v>3427505</v>
      </c>
    </row>
    <row r="286" spans="1:4">
      <c r="A286" s="304">
        <v>1998</v>
      </c>
      <c r="B286" s="304" t="s">
        <v>192</v>
      </c>
      <c r="C286" s="304" t="s">
        <v>34</v>
      </c>
      <c r="D286" s="304">
        <v>1487042</v>
      </c>
    </row>
    <row r="287" spans="1:4">
      <c r="A287" s="304">
        <v>1998</v>
      </c>
      <c r="B287" s="304" t="s">
        <v>192</v>
      </c>
      <c r="C287" s="304" t="s">
        <v>35</v>
      </c>
      <c r="D287" s="304">
        <v>1840078</v>
      </c>
    </row>
    <row r="288" spans="1:4">
      <c r="A288" s="304">
        <v>1998</v>
      </c>
      <c r="B288" s="304" t="s">
        <v>192</v>
      </c>
      <c r="C288" s="304" t="s">
        <v>36</v>
      </c>
      <c r="D288" s="304">
        <v>473450</v>
      </c>
    </row>
    <row r="289" spans="1:4">
      <c r="A289" s="304">
        <v>1998</v>
      </c>
      <c r="B289" s="304" t="s">
        <v>192</v>
      </c>
      <c r="C289" s="304" t="s">
        <v>3</v>
      </c>
      <c r="D289" s="304">
        <v>0</v>
      </c>
    </row>
    <row r="290" spans="1:4">
      <c r="A290" s="304">
        <v>1998</v>
      </c>
      <c r="B290" s="304" t="s">
        <v>192</v>
      </c>
      <c r="C290" s="304" t="s">
        <v>37</v>
      </c>
      <c r="D290" s="304">
        <v>194390</v>
      </c>
    </row>
    <row r="291" spans="1:4">
      <c r="A291" s="304">
        <v>1999</v>
      </c>
      <c r="B291" s="304" t="s">
        <v>193</v>
      </c>
      <c r="C291" s="304" t="s">
        <v>31</v>
      </c>
      <c r="D291" s="304">
        <v>6674018</v>
      </c>
    </row>
    <row r="292" spans="1:4">
      <c r="A292" s="304">
        <v>1999</v>
      </c>
      <c r="B292" s="304" t="s">
        <v>193</v>
      </c>
      <c r="C292" s="304" t="s">
        <v>32</v>
      </c>
      <c r="D292" s="304">
        <v>4645152</v>
      </c>
    </row>
    <row r="293" spans="1:4">
      <c r="A293" s="304">
        <v>1999</v>
      </c>
      <c r="B293" s="304" t="s">
        <v>193</v>
      </c>
      <c r="C293" s="304" t="s">
        <v>33</v>
      </c>
      <c r="D293" s="304">
        <v>3442196</v>
      </c>
    </row>
    <row r="294" spans="1:4">
      <c r="A294" s="304">
        <v>1999</v>
      </c>
      <c r="B294" s="304" t="s">
        <v>193</v>
      </c>
      <c r="C294" s="304" t="s">
        <v>34</v>
      </c>
      <c r="D294" s="304">
        <v>1489729</v>
      </c>
    </row>
    <row r="295" spans="1:4">
      <c r="A295" s="304">
        <v>1999</v>
      </c>
      <c r="B295" s="304" t="s">
        <v>193</v>
      </c>
      <c r="C295" s="304" t="s">
        <v>35</v>
      </c>
      <c r="D295" s="304">
        <v>1848303</v>
      </c>
    </row>
    <row r="296" spans="1:4">
      <c r="A296" s="304">
        <v>1999</v>
      </c>
      <c r="B296" s="304" t="s">
        <v>193</v>
      </c>
      <c r="C296" s="304" t="s">
        <v>36</v>
      </c>
      <c r="D296" s="304">
        <v>473189</v>
      </c>
    </row>
    <row r="297" spans="1:4">
      <c r="A297" s="304">
        <v>1999</v>
      </c>
      <c r="B297" s="304" t="s">
        <v>193</v>
      </c>
      <c r="C297" s="304" t="s">
        <v>3</v>
      </c>
      <c r="D297" s="304">
        <v>0</v>
      </c>
    </row>
    <row r="298" spans="1:4">
      <c r="A298" s="304">
        <v>1999</v>
      </c>
      <c r="B298" s="304" t="s">
        <v>193</v>
      </c>
      <c r="C298" s="304" t="s">
        <v>37</v>
      </c>
      <c r="D298" s="304">
        <v>195251</v>
      </c>
    </row>
    <row r="299" spans="1:4">
      <c r="A299" s="304">
        <v>1999</v>
      </c>
      <c r="B299" s="304" t="s">
        <v>190</v>
      </c>
      <c r="C299" s="304" t="s">
        <v>31</v>
      </c>
      <c r="D299" s="304">
        <v>6689274</v>
      </c>
    </row>
    <row r="300" spans="1:4">
      <c r="A300" s="304">
        <v>1999</v>
      </c>
      <c r="B300" s="304" t="s">
        <v>190</v>
      </c>
      <c r="C300" s="304" t="s">
        <v>32</v>
      </c>
      <c r="D300" s="304">
        <v>4652462</v>
      </c>
    </row>
    <row r="301" spans="1:4">
      <c r="A301" s="304">
        <v>1999</v>
      </c>
      <c r="B301" s="304" t="s">
        <v>190</v>
      </c>
      <c r="C301" s="304" t="s">
        <v>33</v>
      </c>
      <c r="D301" s="304">
        <v>3453936</v>
      </c>
    </row>
    <row r="302" spans="1:4">
      <c r="A302" s="304">
        <v>1999</v>
      </c>
      <c r="B302" s="304" t="s">
        <v>190</v>
      </c>
      <c r="C302" s="304" t="s">
        <v>34</v>
      </c>
      <c r="D302" s="304">
        <v>1490934</v>
      </c>
    </row>
    <row r="303" spans="1:4">
      <c r="A303" s="304">
        <v>1999</v>
      </c>
      <c r="B303" s="304" t="s">
        <v>190</v>
      </c>
      <c r="C303" s="304" t="s">
        <v>35</v>
      </c>
      <c r="D303" s="304">
        <v>1853936</v>
      </c>
    </row>
    <row r="304" spans="1:4">
      <c r="A304" s="304">
        <v>1999</v>
      </c>
      <c r="B304" s="304" t="s">
        <v>190</v>
      </c>
      <c r="C304" s="304" t="s">
        <v>36</v>
      </c>
      <c r="D304" s="304">
        <v>473030</v>
      </c>
    </row>
    <row r="305" spans="1:4">
      <c r="A305" s="304">
        <v>1999</v>
      </c>
      <c r="B305" s="304" t="s">
        <v>190</v>
      </c>
      <c r="C305" s="304" t="s">
        <v>3</v>
      </c>
      <c r="D305" s="304">
        <v>0</v>
      </c>
    </row>
    <row r="306" spans="1:4">
      <c r="A306" s="304">
        <v>1999</v>
      </c>
      <c r="B306" s="304" t="s">
        <v>190</v>
      </c>
      <c r="C306" s="304" t="s">
        <v>37</v>
      </c>
      <c r="D306" s="304">
        <v>196012</v>
      </c>
    </row>
    <row r="307" spans="1:4">
      <c r="A307" s="304">
        <v>1999</v>
      </c>
      <c r="B307" s="304" t="s">
        <v>191</v>
      </c>
      <c r="C307" s="304" t="s">
        <v>31</v>
      </c>
      <c r="D307" s="304">
        <v>6707933</v>
      </c>
    </row>
    <row r="308" spans="1:4">
      <c r="A308" s="304">
        <v>1999</v>
      </c>
      <c r="B308" s="304" t="s">
        <v>191</v>
      </c>
      <c r="C308" s="304" t="s">
        <v>32</v>
      </c>
      <c r="D308" s="304">
        <v>4665626</v>
      </c>
    </row>
    <row r="309" spans="1:4">
      <c r="A309" s="304">
        <v>1999</v>
      </c>
      <c r="B309" s="304" t="s">
        <v>191</v>
      </c>
      <c r="C309" s="304" t="s">
        <v>33</v>
      </c>
      <c r="D309" s="304">
        <v>3466399</v>
      </c>
    </row>
    <row r="310" spans="1:4">
      <c r="A310" s="304">
        <v>1999</v>
      </c>
      <c r="B310" s="304" t="s">
        <v>191</v>
      </c>
      <c r="C310" s="304" t="s">
        <v>34</v>
      </c>
      <c r="D310" s="304">
        <v>1493030</v>
      </c>
    </row>
    <row r="311" spans="1:4">
      <c r="A311" s="304">
        <v>1999</v>
      </c>
      <c r="B311" s="304" t="s">
        <v>191</v>
      </c>
      <c r="C311" s="304" t="s">
        <v>35</v>
      </c>
      <c r="D311" s="304">
        <v>1862033</v>
      </c>
    </row>
    <row r="312" spans="1:4">
      <c r="A312" s="304">
        <v>1999</v>
      </c>
      <c r="B312" s="304" t="s">
        <v>191</v>
      </c>
      <c r="C312" s="304" t="s">
        <v>36</v>
      </c>
      <c r="D312" s="304">
        <v>473181</v>
      </c>
    </row>
    <row r="313" spans="1:4">
      <c r="A313" s="304">
        <v>1999</v>
      </c>
      <c r="B313" s="304" t="s">
        <v>191</v>
      </c>
      <c r="C313" s="304" t="s">
        <v>3</v>
      </c>
      <c r="D313" s="304">
        <v>0</v>
      </c>
    </row>
    <row r="314" spans="1:4">
      <c r="A314" s="304">
        <v>1999</v>
      </c>
      <c r="B314" s="304" t="s">
        <v>191</v>
      </c>
      <c r="C314" s="304" t="s">
        <v>37</v>
      </c>
      <c r="D314" s="304">
        <v>196807</v>
      </c>
    </row>
    <row r="315" spans="1:4">
      <c r="A315" s="304">
        <v>1999</v>
      </c>
      <c r="B315" s="304" t="s">
        <v>192</v>
      </c>
      <c r="C315" s="304" t="s">
        <v>31</v>
      </c>
      <c r="D315" s="304">
        <v>6725402</v>
      </c>
    </row>
    <row r="316" spans="1:4">
      <c r="A316" s="304">
        <v>1999</v>
      </c>
      <c r="B316" s="304" t="s">
        <v>192</v>
      </c>
      <c r="C316" s="304" t="s">
        <v>32</v>
      </c>
      <c r="D316" s="304">
        <v>4677581</v>
      </c>
    </row>
    <row r="317" spans="1:4">
      <c r="A317" s="304">
        <v>1999</v>
      </c>
      <c r="B317" s="304" t="s">
        <v>192</v>
      </c>
      <c r="C317" s="304" t="s">
        <v>33</v>
      </c>
      <c r="D317" s="304">
        <v>3481034</v>
      </c>
    </row>
    <row r="318" spans="1:4">
      <c r="A318" s="304">
        <v>1999</v>
      </c>
      <c r="B318" s="304" t="s">
        <v>192</v>
      </c>
      <c r="C318" s="304" t="s">
        <v>34</v>
      </c>
      <c r="D318" s="304">
        <v>1495218</v>
      </c>
    </row>
    <row r="319" spans="1:4">
      <c r="A319" s="304">
        <v>1999</v>
      </c>
      <c r="B319" s="304" t="s">
        <v>192</v>
      </c>
      <c r="C319" s="304" t="s">
        <v>35</v>
      </c>
      <c r="D319" s="304">
        <v>1866265</v>
      </c>
    </row>
    <row r="320" spans="1:4">
      <c r="A320" s="304">
        <v>1999</v>
      </c>
      <c r="B320" s="304" t="s">
        <v>192</v>
      </c>
      <c r="C320" s="304" t="s">
        <v>36</v>
      </c>
      <c r="D320" s="304">
        <v>473294</v>
      </c>
    </row>
    <row r="321" spans="1:4">
      <c r="A321" s="304">
        <v>1999</v>
      </c>
      <c r="B321" s="304" t="s">
        <v>192</v>
      </c>
      <c r="C321" s="304" t="s">
        <v>3</v>
      </c>
      <c r="D321" s="304">
        <v>0</v>
      </c>
    </row>
    <row r="322" spans="1:4">
      <c r="A322" s="304">
        <v>1999</v>
      </c>
      <c r="B322" s="304" t="s">
        <v>192</v>
      </c>
      <c r="C322" s="304" t="s">
        <v>37</v>
      </c>
      <c r="D322" s="304">
        <v>197757</v>
      </c>
    </row>
    <row r="323" spans="1:4">
      <c r="A323" s="304">
        <v>2000</v>
      </c>
      <c r="B323" s="304" t="s">
        <v>193</v>
      </c>
      <c r="C323" s="304" t="s">
        <v>31</v>
      </c>
      <c r="D323" s="304">
        <v>6748557</v>
      </c>
    </row>
    <row r="324" spans="1:4">
      <c r="A324" s="304">
        <v>2000</v>
      </c>
      <c r="B324" s="304" t="s">
        <v>193</v>
      </c>
      <c r="C324" s="304" t="s">
        <v>32</v>
      </c>
      <c r="D324" s="304">
        <v>4695560</v>
      </c>
    </row>
    <row r="325" spans="1:4">
      <c r="A325" s="304">
        <v>2000</v>
      </c>
      <c r="B325" s="304" t="s">
        <v>193</v>
      </c>
      <c r="C325" s="304" t="s">
        <v>33</v>
      </c>
      <c r="D325" s="304">
        <v>3497147</v>
      </c>
    </row>
    <row r="326" spans="1:4">
      <c r="A326" s="304">
        <v>2000</v>
      </c>
      <c r="B326" s="304" t="s">
        <v>193</v>
      </c>
      <c r="C326" s="304" t="s">
        <v>34</v>
      </c>
      <c r="D326" s="304">
        <v>1496828</v>
      </c>
    </row>
    <row r="327" spans="1:4">
      <c r="A327" s="304">
        <v>2000</v>
      </c>
      <c r="B327" s="304" t="s">
        <v>193</v>
      </c>
      <c r="C327" s="304" t="s">
        <v>35</v>
      </c>
      <c r="D327" s="304">
        <v>1874371</v>
      </c>
    </row>
    <row r="328" spans="1:4">
      <c r="A328" s="304">
        <v>2000</v>
      </c>
      <c r="B328" s="304" t="s">
        <v>193</v>
      </c>
      <c r="C328" s="304" t="s">
        <v>36</v>
      </c>
      <c r="D328" s="304">
        <v>473303</v>
      </c>
    </row>
    <row r="329" spans="1:4">
      <c r="A329" s="304">
        <v>2000</v>
      </c>
      <c r="B329" s="304" t="s">
        <v>193</v>
      </c>
      <c r="C329" s="304" t="s">
        <v>3</v>
      </c>
      <c r="D329" s="304">
        <v>0</v>
      </c>
    </row>
    <row r="330" spans="1:4">
      <c r="A330" s="304">
        <v>2000</v>
      </c>
      <c r="B330" s="304" t="s">
        <v>193</v>
      </c>
      <c r="C330" s="304" t="s">
        <v>37</v>
      </c>
      <c r="D330" s="304">
        <v>198304</v>
      </c>
    </row>
    <row r="331" spans="1:4">
      <c r="A331" s="304">
        <v>2000</v>
      </c>
      <c r="B331" s="304" t="s">
        <v>190</v>
      </c>
      <c r="C331" s="304" t="s">
        <v>31</v>
      </c>
      <c r="D331" s="304">
        <v>6763793</v>
      </c>
    </row>
    <row r="332" spans="1:4">
      <c r="A332" s="304">
        <v>2000</v>
      </c>
      <c r="B332" s="304" t="s">
        <v>190</v>
      </c>
      <c r="C332" s="304" t="s">
        <v>32</v>
      </c>
      <c r="D332" s="304">
        <v>4704065</v>
      </c>
    </row>
    <row r="333" spans="1:4">
      <c r="A333" s="304">
        <v>2000</v>
      </c>
      <c r="B333" s="304" t="s">
        <v>190</v>
      </c>
      <c r="C333" s="304" t="s">
        <v>33</v>
      </c>
      <c r="D333" s="304">
        <v>3509458</v>
      </c>
    </row>
    <row r="334" spans="1:4">
      <c r="A334" s="304">
        <v>2000</v>
      </c>
      <c r="B334" s="304" t="s">
        <v>190</v>
      </c>
      <c r="C334" s="304" t="s">
        <v>34</v>
      </c>
      <c r="D334" s="304">
        <v>1497503</v>
      </c>
    </row>
    <row r="335" spans="1:4">
      <c r="A335" s="304">
        <v>2000</v>
      </c>
      <c r="B335" s="304" t="s">
        <v>190</v>
      </c>
      <c r="C335" s="304" t="s">
        <v>35</v>
      </c>
      <c r="D335" s="304">
        <v>1879093</v>
      </c>
    </row>
    <row r="336" spans="1:4">
      <c r="A336" s="304">
        <v>2000</v>
      </c>
      <c r="B336" s="304" t="s">
        <v>190</v>
      </c>
      <c r="C336" s="304" t="s">
        <v>36</v>
      </c>
      <c r="D336" s="304">
        <v>473123</v>
      </c>
    </row>
    <row r="337" spans="1:4">
      <c r="A337" s="304">
        <v>2000</v>
      </c>
      <c r="B337" s="304" t="s">
        <v>190</v>
      </c>
      <c r="C337" s="304" t="s">
        <v>3</v>
      </c>
      <c r="D337" s="304">
        <v>0</v>
      </c>
    </row>
    <row r="338" spans="1:4">
      <c r="A338" s="304">
        <v>2000</v>
      </c>
      <c r="B338" s="304" t="s">
        <v>190</v>
      </c>
      <c r="C338" s="304" t="s">
        <v>37</v>
      </c>
      <c r="D338" s="304">
        <v>199149</v>
      </c>
    </row>
    <row r="339" spans="1:4">
      <c r="A339" s="304">
        <v>2000</v>
      </c>
      <c r="B339" s="304" t="s">
        <v>191</v>
      </c>
      <c r="C339" s="304" t="s">
        <v>31</v>
      </c>
      <c r="D339" s="304">
        <v>6783693</v>
      </c>
    </row>
    <row r="340" spans="1:4">
      <c r="A340" s="304">
        <v>2000</v>
      </c>
      <c r="B340" s="304" t="s">
        <v>191</v>
      </c>
      <c r="C340" s="304" t="s">
        <v>32</v>
      </c>
      <c r="D340" s="304">
        <v>4718436</v>
      </c>
    </row>
    <row r="341" spans="1:4">
      <c r="A341" s="304">
        <v>2000</v>
      </c>
      <c r="B341" s="304" t="s">
        <v>191</v>
      </c>
      <c r="C341" s="304" t="s">
        <v>33</v>
      </c>
      <c r="D341" s="304">
        <v>3523446</v>
      </c>
    </row>
    <row r="342" spans="1:4">
      <c r="A342" s="304">
        <v>2000</v>
      </c>
      <c r="B342" s="304" t="s">
        <v>191</v>
      </c>
      <c r="C342" s="304" t="s">
        <v>34</v>
      </c>
      <c r="D342" s="304">
        <v>1498934</v>
      </c>
    </row>
    <row r="343" spans="1:4">
      <c r="A343" s="304">
        <v>2000</v>
      </c>
      <c r="B343" s="304" t="s">
        <v>191</v>
      </c>
      <c r="C343" s="304" t="s">
        <v>35</v>
      </c>
      <c r="D343" s="304">
        <v>1886084</v>
      </c>
    </row>
    <row r="344" spans="1:4">
      <c r="A344" s="304">
        <v>2000</v>
      </c>
      <c r="B344" s="304" t="s">
        <v>191</v>
      </c>
      <c r="C344" s="304" t="s">
        <v>36</v>
      </c>
      <c r="D344" s="304">
        <v>473035</v>
      </c>
    </row>
    <row r="345" spans="1:4">
      <c r="A345" s="304">
        <v>2000</v>
      </c>
      <c r="B345" s="304" t="s">
        <v>191</v>
      </c>
      <c r="C345" s="304" t="s">
        <v>3</v>
      </c>
      <c r="D345" s="304">
        <v>0</v>
      </c>
    </row>
    <row r="346" spans="1:4">
      <c r="A346" s="304">
        <v>2000</v>
      </c>
      <c r="B346" s="304" t="s">
        <v>191</v>
      </c>
      <c r="C346" s="304" t="s">
        <v>37</v>
      </c>
      <c r="D346" s="304">
        <v>199816</v>
      </c>
    </row>
    <row r="347" spans="1:4">
      <c r="A347" s="304">
        <v>2000</v>
      </c>
      <c r="B347" s="304" t="s">
        <v>192</v>
      </c>
      <c r="C347" s="304" t="s">
        <v>31</v>
      </c>
      <c r="D347" s="304">
        <v>6804022</v>
      </c>
    </row>
    <row r="348" spans="1:4">
      <c r="A348" s="304">
        <v>2000</v>
      </c>
      <c r="B348" s="304" t="s">
        <v>192</v>
      </c>
      <c r="C348" s="304" t="s">
        <v>32</v>
      </c>
      <c r="D348" s="304">
        <v>4730855</v>
      </c>
    </row>
    <row r="349" spans="1:4">
      <c r="A349" s="304">
        <v>2000</v>
      </c>
      <c r="B349" s="304" t="s">
        <v>192</v>
      </c>
      <c r="C349" s="304" t="s">
        <v>33</v>
      </c>
      <c r="D349" s="304">
        <v>3537670</v>
      </c>
    </row>
    <row r="350" spans="1:4">
      <c r="A350" s="304">
        <v>2000</v>
      </c>
      <c r="B350" s="304" t="s">
        <v>192</v>
      </c>
      <c r="C350" s="304" t="s">
        <v>34</v>
      </c>
      <c r="D350" s="304">
        <v>1500129</v>
      </c>
    </row>
    <row r="351" spans="1:4">
      <c r="A351" s="304">
        <v>2000</v>
      </c>
      <c r="B351" s="304" t="s">
        <v>192</v>
      </c>
      <c r="C351" s="304" t="s">
        <v>35</v>
      </c>
      <c r="D351" s="304">
        <v>1892531</v>
      </c>
    </row>
    <row r="352" spans="1:4">
      <c r="A352" s="304">
        <v>2000</v>
      </c>
      <c r="B352" s="304" t="s">
        <v>192</v>
      </c>
      <c r="C352" s="304" t="s">
        <v>36</v>
      </c>
      <c r="D352" s="304">
        <v>473200</v>
      </c>
    </row>
    <row r="353" spans="1:4">
      <c r="A353" s="304">
        <v>2000</v>
      </c>
      <c r="B353" s="304" t="s">
        <v>192</v>
      </c>
      <c r="C353" s="304" t="s">
        <v>3</v>
      </c>
      <c r="D353" s="304">
        <v>0</v>
      </c>
    </row>
    <row r="354" spans="1:4">
      <c r="A354" s="304">
        <v>2000</v>
      </c>
      <c r="B354" s="304" t="s">
        <v>192</v>
      </c>
      <c r="C354" s="304" t="s">
        <v>37</v>
      </c>
      <c r="D354" s="304">
        <v>200045</v>
      </c>
    </row>
    <row r="355" spans="1:4">
      <c r="A355" s="304">
        <v>2001</v>
      </c>
      <c r="B355" s="304" t="s">
        <v>193</v>
      </c>
      <c r="C355" s="304" t="s">
        <v>31</v>
      </c>
      <c r="D355" s="304">
        <v>6834370</v>
      </c>
    </row>
    <row r="356" spans="1:4">
      <c r="A356" s="304">
        <v>2001</v>
      </c>
      <c r="B356" s="304" t="s">
        <v>193</v>
      </c>
      <c r="C356" s="304" t="s">
        <v>32</v>
      </c>
      <c r="D356" s="304">
        <v>4753725</v>
      </c>
    </row>
    <row r="357" spans="1:4">
      <c r="A357" s="304">
        <v>2001</v>
      </c>
      <c r="B357" s="304" t="s">
        <v>193</v>
      </c>
      <c r="C357" s="304" t="s">
        <v>33</v>
      </c>
      <c r="D357" s="304">
        <v>3556466</v>
      </c>
    </row>
    <row r="358" spans="1:4">
      <c r="A358" s="304">
        <v>2001</v>
      </c>
      <c r="B358" s="304" t="s">
        <v>193</v>
      </c>
      <c r="C358" s="304" t="s">
        <v>34</v>
      </c>
      <c r="D358" s="304">
        <v>1502299</v>
      </c>
    </row>
    <row r="359" spans="1:4">
      <c r="A359" s="304">
        <v>2001</v>
      </c>
      <c r="B359" s="304" t="s">
        <v>193</v>
      </c>
      <c r="C359" s="304" t="s">
        <v>35</v>
      </c>
      <c r="D359" s="304">
        <v>1901295</v>
      </c>
    </row>
    <row r="360" spans="1:4">
      <c r="A360" s="304">
        <v>2001</v>
      </c>
      <c r="B360" s="304" t="s">
        <v>193</v>
      </c>
      <c r="C360" s="304" t="s">
        <v>36</v>
      </c>
      <c r="D360" s="304">
        <v>473662</v>
      </c>
    </row>
    <row r="361" spans="1:4">
      <c r="A361" s="304">
        <v>2001</v>
      </c>
      <c r="B361" s="304" t="s">
        <v>193</v>
      </c>
      <c r="C361" s="304" t="s">
        <v>3</v>
      </c>
      <c r="D361" s="304">
        <v>0</v>
      </c>
    </row>
    <row r="362" spans="1:4">
      <c r="A362" s="304">
        <v>2001</v>
      </c>
      <c r="B362" s="304" t="s">
        <v>193</v>
      </c>
      <c r="C362" s="304" t="s">
        <v>37</v>
      </c>
      <c r="D362" s="304">
        <v>200789</v>
      </c>
    </row>
    <row r="363" spans="1:4">
      <c r="A363" s="304">
        <v>2001</v>
      </c>
      <c r="B363" s="304" t="s">
        <v>190</v>
      </c>
      <c r="C363" s="304" t="s">
        <v>31</v>
      </c>
      <c r="D363" s="304">
        <v>6851887</v>
      </c>
    </row>
    <row r="364" spans="1:4">
      <c r="A364" s="304">
        <v>2001</v>
      </c>
      <c r="B364" s="304" t="s">
        <v>190</v>
      </c>
      <c r="C364" s="304" t="s">
        <v>32</v>
      </c>
      <c r="D364" s="304">
        <v>4763615</v>
      </c>
    </row>
    <row r="365" spans="1:4">
      <c r="A365" s="304">
        <v>2001</v>
      </c>
      <c r="B365" s="304" t="s">
        <v>190</v>
      </c>
      <c r="C365" s="304" t="s">
        <v>33</v>
      </c>
      <c r="D365" s="304">
        <v>3571469</v>
      </c>
    </row>
    <row r="366" spans="1:4">
      <c r="A366" s="304">
        <v>2001</v>
      </c>
      <c r="B366" s="304" t="s">
        <v>190</v>
      </c>
      <c r="C366" s="304" t="s">
        <v>34</v>
      </c>
      <c r="D366" s="304">
        <v>1503461</v>
      </c>
    </row>
    <row r="367" spans="1:4">
      <c r="A367" s="304">
        <v>2001</v>
      </c>
      <c r="B367" s="304" t="s">
        <v>190</v>
      </c>
      <c r="C367" s="304" t="s">
        <v>35</v>
      </c>
      <c r="D367" s="304">
        <v>1906274</v>
      </c>
    </row>
    <row r="368" spans="1:4">
      <c r="A368" s="304">
        <v>2001</v>
      </c>
      <c r="B368" s="304" t="s">
        <v>190</v>
      </c>
      <c r="C368" s="304" t="s">
        <v>36</v>
      </c>
      <c r="D368" s="304">
        <v>473668</v>
      </c>
    </row>
    <row r="369" spans="1:4">
      <c r="A369" s="304">
        <v>2001</v>
      </c>
      <c r="B369" s="304" t="s">
        <v>190</v>
      </c>
      <c r="C369" s="304" t="s">
        <v>3</v>
      </c>
      <c r="D369" s="304">
        <v>0</v>
      </c>
    </row>
    <row r="370" spans="1:4">
      <c r="A370" s="304">
        <v>2001</v>
      </c>
      <c r="B370" s="304" t="s">
        <v>190</v>
      </c>
      <c r="C370" s="304" t="s">
        <v>37</v>
      </c>
      <c r="D370" s="304">
        <v>201743</v>
      </c>
    </row>
    <row r="371" spans="1:4">
      <c r="A371" s="304">
        <v>2001</v>
      </c>
      <c r="B371" s="304" t="s">
        <v>191</v>
      </c>
      <c r="C371" s="304" t="s">
        <v>31</v>
      </c>
      <c r="D371" s="304">
        <v>6866833</v>
      </c>
    </row>
    <row r="372" spans="1:4">
      <c r="A372" s="304">
        <v>2001</v>
      </c>
      <c r="B372" s="304" t="s">
        <v>191</v>
      </c>
      <c r="C372" s="304" t="s">
        <v>32</v>
      </c>
      <c r="D372" s="304">
        <v>4776052</v>
      </c>
    </row>
    <row r="373" spans="1:4">
      <c r="A373" s="304">
        <v>2001</v>
      </c>
      <c r="B373" s="304" t="s">
        <v>191</v>
      </c>
      <c r="C373" s="304" t="s">
        <v>33</v>
      </c>
      <c r="D373" s="304">
        <v>3590969</v>
      </c>
    </row>
    <row r="374" spans="1:4">
      <c r="A374" s="304">
        <v>2001</v>
      </c>
      <c r="B374" s="304" t="s">
        <v>191</v>
      </c>
      <c r="C374" s="304" t="s">
        <v>34</v>
      </c>
      <c r="D374" s="304">
        <v>1504992</v>
      </c>
    </row>
    <row r="375" spans="1:4">
      <c r="A375" s="304">
        <v>2001</v>
      </c>
      <c r="B375" s="304" t="s">
        <v>191</v>
      </c>
      <c r="C375" s="304" t="s">
        <v>35</v>
      </c>
      <c r="D375" s="304">
        <v>1912214</v>
      </c>
    </row>
    <row r="376" spans="1:4">
      <c r="A376" s="304">
        <v>2001</v>
      </c>
      <c r="B376" s="304" t="s">
        <v>191</v>
      </c>
      <c r="C376" s="304" t="s">
        <v>36</v>
      </c>
      <c r="D376" s="304">
        <v>473530</v>
      </c>
    </row>
    <row r="377" spans="1:4">
      <c r="A377" s="304">
        <v>2001</v>
      </c>
      <c r="B377" s="304" t="s">
        <v>191</v>
      </c>
      <c r="C377" s="304" t="s">
        <v>3</v>
      </c>
      <c r="D377" s="304">
        <v>0</v>
      </c>
    </row>
    <row r="378" spans="1:4">
      <c r="A378" s="304">
        <v>2001</v>
      </c>
      <c r="B378" s="304" t="s">
        <v>191</v>
      </c>
      <c r="C378" s="304" t="s">
        <v>37</v>
      </c>
      <c r="D378" s="304">
        <v>201995</v>
      </c>
    </row>
    <row r="379" spans="1:4">
      <c r="A379" s="304">
        <v>2001</v>
      </c>
      <c r="B379" s="304" t="s">
        <v>192</v>
      </c>
      <c r="C379" s="304" t="s">
        <v>31</v>
      </c>
      <c r="D379" s="304">
        <v>6881358</v>
      </c>
    </row>
    <row r="380" spans="1:4">
      <c r="A380" s="304">
        <v>2001</v>
      </c>
      <c r="B380" s="304" t="s">
        <v>192</v>
      </c>
      <c r="C380" s="304" t="s">
        <v>32</v>
      </c>
      <c r="D380" s="304">
        <v>4790212</v>
      </c>
    </row>
    <row r="381" spans="1:4">
      <c r="A381" s="304">
        <v>2001</v>
      </c>
      <c r="B381" s="304" t="s">
        <v>192</v>
      </c>
      <c r="C381" s="304" t="s">
        <v>33</v>
      </c>
      <c r="D381" s="304">
        <v>3611203</v>
      </c>
    </row>
    <row r="382" spans="1:4">
      <c r="A382" s="304">
        <v>2001</v>
      </c>
      <c r="B382" s="304" t="s">
        <v>192</v>
      </c>
      <c r="C382" s="304" t="s">
        <v>34</v>
      </c>
      <c r="D382" s="304">
        <v>1507825</v>
      </c>
    </row>
    <row r="383" spans="1:4">
      <c r="A383" s="304">
        <v>2001</v>
      </c>
      <c r="B383" s="304" t="s">
        <v>192</v>
      </c>
      <c r="C383" s="304" t="s">
        <v>35</v>
      </c>
      <c r="D383" s="304">
        <v>1917752</v>
      </c>
    </row>
    <row r="384" spans="1:4">
      <c r="A384" s="304">
        <v>2001</v>
      </c>
      <c r="B384" s="304" t="s">
        <v>192</v>
      </c>
      <c r="C384" s="304" t="s">
        <v>36</v>
      </c>
      <c r="D384" s="304">
        <v>473890</v>
      </c>
    </row>
    <row r="385" spans="1:4">
      <c r="A385" s="304">
        <v>2001</v>
      </c>
      <c r="B385" s="304" t="s">
        <v>192</v>
      </c>
      <c r="C385" s="304" t="s">
        <v>3</v>
      </c>
      <c r="D385" s="304">
        <v>0</v>
      </c>
    </row>
    <row r="386" spans="1:4">
      <c r="A386" s="304">
        <v>2001</v>
      </c>
      <c r="B386" s="304" t="s">
        <v>192</v>
      </c>
      <c r="C386" s="304" t="s">
        <v>37</v>
      </c>
      <c r="D386" s="304">
        <v>201751</v>
      </c>
    </row>
    <row r="387" spans="1:4">
      <c r="A387" s="304">
        <v>2002</v>
      </c>
      <c r="B387" s="304" t="s">
        <v>193</v>
      </c>
      <c r="C387" s="304" t="s">
        <v>31</v>
      </c>
      <c r="D387" s="304">
        <v>6899483</v>
      </c>
    </row>
    <row r="388" spans="1:4">
      <c r="A388" s="304">
        <v>2002</v>
      </c>
      <c r="B388" s="304" t="s">
        <v>193</v>
      </c>
      <c r="C388" s="304" t="s">
        <v>32</v>
      </c>
      <c r="D388" s="304">
        <v>4808940</v>
      </c>
    </row>
    <row r="389" spans="1:4">
      <c r="A389" s="304">
        <v>2002</v>
      </c>
      <c r="B389" s="304" t="s">
        <v>193</v>
      </c>
      <c r="C389" s="304" t="s">
        <v>33</v>
      </c>
      <c r="D389" s="304">
        <v>3631451</v>
      </c>
    </row>
    <row r="390" spans="1:4">
      <c r="A390" s="304">
        <v>2002</v>
      </c>
      <c r="B390" s="304" t="s">
        <v>193</v>
      </c>
      <c r="C390" s="304" t="s">
        <v>34</v>
      </c>
      <c r="D390" s="304">
        <v>1510013</v>
      </c>
    </row>
    <row r="391" spans="1:4">
      <c r="A391" s="304">
        <v>2002</v>
      </c>
      <c r="B391" s="304" t="s">
        <v>193</v>
      </c>
      <c r="C391" s="304" t="s">
        <v>35</v>
      </c>
      <c r="D391" s="304">
        <v>1924935</v>
      </c>
    </row>
    <row r="392" spans="1:4">
      <c r="A392" s="304">
        <v>2002</v>
      </c>
      <c r="B392" s="304" t="s">
        <v>193</v>
      </c>
      <c r="C392" s="304" t="s">
        <v>36</v>
      </c>
      <c r="D392" s="304">
        <v>474218</v>
      </c>
    </row>
    <row r="393" spans="1:4">
      <c r="A393" s="304">
        <v>2002</v>
      </c>
      <c r="B393" s="304" t="s">
        <v>193</v>
      </c>
      <c r="C393" s="304" t="s">
        <v>3</v>
      </c>
      <c r="D393" s="304">
        <v>0</v>
      </c>
    </row>
    <row r="394" spans="1:4">
      <c r="A394" s="304">
        <v>2002</v>
      </c>
      <c r="B394" s="304" t="s">
        <v>193</v>
      </c>
      <c r="C394" s="304" t="s">
        <v>37</v>
      </c>
      <c r="D394" s="304">
        <v>201880</v>
      </c>
    </row>
    <row r="395" spans="1:4">
      <c r="A395" s="304">
        <v>2002</v>
      </c>
      <c r="B395" s="304" t="s">
        <v>190</v>
      </c>
      <c r="C395" s="304" t="s">
        <v>31</v>
      </c>
      <c r="D395" s="304">
        <v>6905434</v>
      </c>
    </row>
    <row r="396" spans="1:4">
      <c r="A396" s="304">
        <v>2002</v>
      </c>
      <c r="B396" s="304" t="s">
        <v>190</v>
      </c>
      <c r="C396" s="304" t="s">
        <v>32</v>
      </c>
      <c r="D396" s="304">
        <v>4817774</v>
      </c>
    </row>
    <row r="397" spans="1:4">
      <c r="A397" s="304">
        <v>2002</v>
      </c>
      <c r="B397" s="304" t="s">
        <v>190</v>
      </c>
      <c r="C397" s="304" t="s">
        <v>33</v>
      </c>
      <c r="D397" s="304">
        <v>3653123</v>
      </c>
    </row>
    <row r="398" spans="1:4">
      <c r="A398" s="304">
        <v>2002</v>
      </c>
      <c r="B398" s="304" t="s">
        <v>190</v>
      </c>
      <c r="C398" s="304" t="s">
        <v>34</v>
      </c>
      <c r="D398" s="304">
        <v>1511567</v>
      </c>
    </row>
    <row r="399" spans="1:4">
      <c r="A399" s="304">
        <v>2002</v>
      </c>
      <c r="B399" s="304" t="s">
        <v>190</v>
      </c>
      <c r="C399" s="304" t="s">
        <v>35</v>
      </c>
      <c r="D399" s="304">
        <v>1928512</v>
      </c>
    </row>
    <row r="400" spans="1:4">
      <c r="A400" s="304">
        <v>2002</v>
      </c>
      <c r="B400" s="304" t="s">
        <v>190</v>
      </c>
      <c r="C400" s="304" t="s">
        <v>36</v>
      </c>
      <c r="D400" s="304">
        <v>474152</v>
      </c>
    </row>
    <row r="401" spans="1:4">
      <c r="A401" s="304">
        <v>2002</v>
      </c>
      <c r="B401" s="304" t="s">
        <v>190</v>
      </c>
      <c r="C401" s="304" t="s">
        <v>3</v>
      </c>
      <c r="D401" s="304">
        <v>0</v>
      </c>
    </row>
    <row r="402" spans="1:4">
      <c r="A402" s="304">
        <v>2002</v>
      </c>
      <c r="B402" s="304" t="s">
        <v>190</v>
      </c>
      <c r="C402" s="304" t="s">
        <v>37</v>
      </c>
      <c r="D402" s="304">
        <v>202251</v>
      </c>
    </row>
    <row r="403" spans="1:4">
      <c r="A403" s="304">
        <v>2002</v>
      </c>
      <c r="B403" s="304" t="s">
        <v>191</v>
      </c>
      <c r="C403" s="304" t="s">
        <v>31</v>
      </c>
      <c r="D403" s="304">
        <v>6915914</v>
      </c>
    </row>
    <row r="404" spans="1:4">
      <c r="A404" s="304">
        <v>2002</v>
      </c>
      <c r="B404" s="304" t="s">
        <v>191</v>
      </c>
      <c r="C404" s="304" t="s">
        <v>32</v>
      </c>
      <c r="D404" s="304">
        <v>4830383</v>
      </c>
    </row>
    <row r="405" spans="1:4">
      <c r="A405" s="304">
        <v>2002</v>
      </c>
      <c r="B405" s="304" t="s">
        <v>191</v>
      </c>
      <c r="C405" s="304" t="s">
        <v>33</v>
      </c>
      <c r="D405" s="304">
        <v>3676870</v>
      </c>
    </row>
    <row r="406" spans="1:4">
      <c r="A406" s="304">
        <v>2002</v>
      </c>
      <c r="B406" s="304" t="s">
        <v>191</v>
      </c>
      <c r="C406" s="304" t="s">
        <v>34</v>
      </c>
      <c r="D406" s="304">
        <v>1513662</v>
      </c>
    </row>
    <row r="407" spans="1:4">
      <c r="A407" s="304">
        <v>2002</v>
      </c>
      <c r="B407" s="304" t="s">
        <v>191</v>
      </c>
      <c r="C407" s="304" t="s">
        <v>35</v>
      </c>
      <c r="D407" s="304">
        <v>1932977</v>
      </c>
    </row>
    <row r="408" spans="1:4">
      <c r="A408" s="304">
        <v>2002</v>
      </c>
      <c r="B408" s="304" t="s">
        <v>191</v>
      </c>
      <c r="C408" s="304" t="s">
        <v>36</v>
      </c>
      <c r="D408" s="304">
        <v>474626</v>
      </c>
    </row>
    <row r="409" spans="1:4">
      <c r="A409" s="304">
        <v>2002</v>
      </c>
      <c r="B409" s="304" t="s">
        <v>191</v>
      </c>
      <c r="C409" s="304" t="s">
        <v>3</v>
      </c>
      <c r="D409" s="304">
        <v>0</v>
      </c>
    </row>
    <row r="410" spans="1:4">
      <c r="A410" s="304">
        <v>2002</v>
      </c>
      <c r="B410" s="304" t="s">
        <v>191</v>
      </c>
      <c r="C410" s="304" t="s">
        <v>37</v>
      </c>
      <c r="D410" s="304">
        <v>202069</v>
      </c>
    </row>
    <row r="411" spans="1:4">
      <c r="A411" s="304">
        <v>2002</v>
      </c>
      <c r="B411" s="304" t="s">
        <v>192</v>
      </c>
      <c r="C411" s="304" t="s">
        <v>31</v>
      </c>
      <c r="D411" s="304">
        <v>6925391</v>
      </c>
    </row>
    <row r="412" spans="1:4">
      <c r="A412" s="304">
        <v>2002</v>
      </c>
      <c r="B412" s="304" t="s">
        <v>192</v>
      </c>
      <c r="C412" s="304" t="s">
        <v>32</v>
      </c>
      <c r="D412" s="304">
        <v>4845024</v>
      </c>
    </row>
    <row r="413" spans="1:4">
      <c r="A413" s="304">
        <v>2002</v>
      </c>
      <c r="B413" s="304" t="s">
        <v>192</v>
      </c>
      <c r="C413" s="304" t="s">
        <v>33</v>
      </c>
      <c r="D413" s="304">
        <v>3700791</v>
      </c>
    </row>
    <row r="414" spans="1:4">
      <c r="A414" s="304">
        <v>2002</v>
      </c>
      <c r="B414" s="304" t="s">
        <v>192</v>
      </c>
      <c r="C414" s="304" t="s">
        <v>34</v>
      </c>
      <c r="D414" s="304">
        <v>1515723</v>
      </c>
    </row>
    <row r="415" spans="1:4">
      <c r="A415" s="304">
        <v>2002</v>
      </c>
      <c r="B415" s="304" t="s">
        <v>192</v>
      </c>
      <c r="C415" s="304" t="s">
        <v>35</v>
      </c>
      <c r="D415" s="304">
        <v>1938610</v>
      </c>
    </row>
    <row r="416" spans="1:4">
      <c r="A416" s="304">
        <v>2002</v>
      </c>
      <c r="B416" s="304" t="s">
        <v>192</v>
      </c>
      <c r="C416" s="304" t="s">
        <v>36</v>
      </c>
      <c r="D416" s="304">
        <v>475998</v>
      </c>
    </row>
    <row r="417" spans="1:4">
      <c r="A417" s="304">
        <v>2002</v>
      </c>
      <c r="B417" s="304" t="s">
        <v>192</v>
      </c>
      <c r="C417" s="304" t="s">
        <v>3</v>
      </c>
      <c r="D417" s="304">
        <v>0</v>
      </c>
    </row>
    <row r="418" spans="1:4">
      <c r="A418" s="304">
        <v>2002</v>
      </c>
      <c r="B418" s="304" t="s">
        <v>192</v>
      </c>
      <c r="C418" s="304" t="s">
        <v>37</v>
      </c>
      <c r="D418" s="304">
        <v>201549</v>
      </c>
    </row>
    <row r="419" spans="1:4">
      <c r="A419" s="304">
        <v>2003</v>
      </c>
      <c r="B419" s="304" t="s">
        <v>193</v>
      </c>
      <c r="C419" s="304" t="s">
        <v>31</v>
      </c>
      <c r="D419" s="304">
        <v>6942795</v>
      </c>
    </row>
    <row r="420" spans="1:4">
      <c r="A420" s="304">
        <v>2003</v>
      </c>
      <c r="B420" s="304" t="s">
        <v>193</v>
      </c>
      <c r="C420" s="304" t="s">
        <v>32</v>
      </c>
      <c r="D420" s="304">
        <v>4864214</v>
      </c>
    </row>
    <row r="421" spans="1:4">
      <c r="A421" s="304">
        <v>2003</v>
      </c>
      <c r="B421" s="304" t="s">
        <v>193</v>
      </c>
      <c r="C421" s="304" t="s">
        <v>33</v>
      </c>
      <c r="D421" s="304">
        <v>3723239</v>
      </c>
    </row>
    <row r="422" spans="1:4">
      <c r="A422" s="304">
        <v>2003</v>
      </c>
      <c r="B422" s="304" t="s">
        <v>193</v>
      </c>
      <c r="C422" s="304" t="s">
        <v>34</v>
      </c>
      <c r="D422" s="304">
        <v>1518570</v>
      </c>
    </row>
    <row r="423" spans="1:4">
      <c r="A423" s="304">
        <v>2003</v>
      </c>
      <c r="B423" s="304" t="s">
        <v>193</v>
      </c>
      <c r="C423" s="304" t="s">
        <v>35</v>
      </c>
      <c r="D423" s="304">
        <v>1946831</v>
      </c>
    </row>
    <row r="424" spans="1:4">
      <c r="A424" s="304">
        <v>2003</v>
      </c>
      <c r="B424" s="304" t="s">
        <v>193</v>
      </c>
      <c r="C424" s="304" t="s">
        <v>36</v>
      </c>
      <c r="D424" s="304">
        <v>477576</v>
      </c>
    </row>
    <row r="425" spans="1:4">
      <c r="A425" s="304">
        <v>2003</v>
      </c>
      <c r="B425" s="304" t="s">
        <v>193</v>
      </c>
      <c r="C425" s="304" t="s">
        <v>3</v>
      </c>
      <c r="D425" s="304">
        <v>0</v>
      </c>
    </row>
    <row r="426" spans="1:4">
      <c r="A426" s="304">
        <v>2003</v>
      </c>
      <c r="B426" s="304" t="s">
        <v>193</v>
      </c>
      <c r="C426" s="304" t="s">
        <v>37</v>
      </c>
      <c r="D426" s="304">
        <v>201068</v>
      </c>
    </row>
    <row r="427" spans="1:4">
      <c r="A427" s="304">
        <v>2003</v>
      </c>
      <c r="B427" s="304" t="s">
        <v>190</v>
      </c>
      <c r="C427" s="304" t="s">
        <v>31</v>
      </c>
      <c r="D427" s="304">
        <v>6948072</v>
      </c>
    </row>
    <row r="428" spans="1:4">
      <c r="A428" s="304">
        <v>2003</v>
      </c>
      <c r="B428" s="304" t="s">
        <v>190</v>
      </c>
      <c r="C428" s="304" t="s">
        <v>32</v>
      </c>
      <c r="D428" s="304">
        <v>4873809</v>
      </c>
    </row>
    <row r="429" spans="1:4">
      <c r="A429" s="304">
        <v>2003</v>
      </c>
      <c r="B429" s="304" t="s">
        <v>190</v>
      </c>
      <c r="C429" s="304" t="s">
        <v>33</v>
      </c>
      <c r="D429" s="304">
        <v>3743121</v>
      </c>
    </row>
    <row r="430" spans="1:4">
      <c r="A430" s="304">
        <v>2003</v>
      </c>
      <c r="B430" s="304" t="s">
        <v>190</v>
      </c>
      <c r="C430" s="304" t="s">
        <v>34</v>
      </c>
      <c r="D430" s="304">
        <v>1520399</v>
      </c>
    </row>
    <row r="431" spans="1:4">
      <c r="A431" s="304">
        <v>2003</v>
      </c>
      <c r="B431" s="304" t="s">
        <v>190</v>
      </c>
      <c r="C431" s="304" t="s">
        <v>35</v>
      </c>
      <c r="D431" s="304">
        <v>1952741</v>
      </c>
    </row>
    <row r="432" spans="1:4">
      <c r="A432" s="304">
        <v>2003</v>
      </c>
      <c r="B432" s="304" t="s">
        <v>190</v>
      </c>
      <c r="C432" s="304" t="s">
        <v>36</v>
      </c>
      <c r="D432" s="304">
        <v>478534</v>
      </c>
    </row>
    <row r="433" spans="1:4">
      <c r="A433" s="304">
        <v>2003</v>
      </c>
      <c r="B433" s="304" t="s">
        <v>190</v>
      </c>
      <c r="C433" s="304" t="s">
        <v>3</v>
      </c>
      <c r="D433" s="304">
        <v>0</v>
      </c>
    </row>
    <row r="434" spans="1:4">
      <c r="A434" s="304">
        <v>2003</v>
      </c>
      <c r="B434" s="304" t="s">
        <v>190</v>
      </c>
      <c r="C434" s="304" t="s">
        <v>37</v>
      </c>
      <c r="D434" s="304">
        <v>201725</v>
      </c>
    </row>
    <row r="435" spans="1:4">
      <c r="A435" s="304">
        <v>2003</v>
      </c>
      <c r="B435" s="304" t="s">
        <v>191</v>
      </c>
      <c r="C435" s="304" t="s">
        <v>31</v>
      </c>
      <c r="D435" s="304">
        <v>6954925</v>
      </c>
    </row>
    <row r="436" spans="1:4">
      <c r="A436" s="304">
        <v>2003</v>
      </c>
      <c r="B436" s="304" t="s">
        <v>191</v>
      </c>
      <c r="C436" s="304" t="s">
        <v>32</v>
      </c>
      <c r="D436" s="304">
        <v>4887826</v>
      </c>
    </row>
    <row r="437" spans="1:4">
      <c r="A437" s="304">
        <v>2003</v>
      </c>
      <c r="B437" s="304" t="s">
        <v>191</v>
      </c>
      <c r="C437" s="304" t="s">
        <v>33</v>
      </c>
      <c r="D437" s="304">
        <v>3765109</v>
      </c>
    </row>
    <row r="438" spans="1:4">
      <c r="A438" s="304">
        <v>2003</v>
      </c>
      <c r="B438" s="304" t="s">
        <v>191</v>
      </c>
      <c r="C438" s="304" t="s">
        <v>34</v>
      </c>
      <c r="D438" s="304">
        <v>1522193</v>
      </c>
    </row>
    <row r="439" spans="1:4">
      <c r="A439" s="304">
        <v>2003</v>
      </c>
      <c r="B439" s="304" t="s">
        <v>191</v>
      </c>
      <c r="C439" s="304" t="s">
        <v>35</v>
      </c>
      <c r="D439" s="304">
        <v>1959430</v>
      </c>
    </row>
    <row r="440" spans="1:4">
      <c r="A440" s="304">
        <v>2003</v>
      </c>
      <c r="B440" s="304" t="s">
        <v>191</v>
      </c>
      <c r="C440" s="304" t="s">
        <v>36</v>
      </c>
      <c r="D440" s="304">
        <v>479829</v>
      </c>
    </row>
    <row r="441" spans="1:4">
      <c r="A441" s="304">
        <v>2003</v>
      </c>
      <c r="B441" s="304" t="s">
        <v>191</v>
      </c>
      <c r="C441" s="304" t="s">
        <v>3</v>
      </c>
      <c r="D441" s="304">
        <v>0</v>
      </c>
    </row>
    <row r="442" spans="1:4">
      <c r="A442" s="304">
        <v>2003</v>
      </c>
      <c r="B442" s="304" t="s">
        <v>191</v>
      </c>
      <c r="C442" s="304" t="s">
        <v>37</v>
      </c>
      <c r="D442" s="304">
        <v>201781</v>
      </c>
    </row>
    <row r="443" spans="1:4">
      <c r="A443" s="304">
        <v>2003</v>
      </c>
      <c r="B443" s="304" t="s">
        <v>192</v>
      </c>
      <c r="C443" s="304" t="s">
        <v>31</v>
      </c>
      <c r="D443" s="304">
        <v>6962105</v>
      </c>
    </row>
    <row r="444" spans="1:4">
      <c r="A444" s="304">
        <v>2003</v>
      </c>
      <c r="B444" s="304" t="s">
        <v>192</v>
      </c>
      <c r="C444" s="304" t="s">
        <v>32</v>
      </c>
      <c r="D444" s="304">
        <v>4900176</v>
      </c>
    </row>
    <row r="445" spans="1:4">
      <c r="A445" s="304">
        <v>2003</v>
      </c>
      <c r="B445" s="304" t="s">
        <v>192</v>
      </c>
      <c r="C445" s="304" t="s">
        <v>33</v>
      </c>
      <c r="D445" s="304">
        <v>3788560</v>
      </c>
    </row>
    <row r="446" spans="1:4">
      <c r="A446" s="304">
        <v>2003</v>
      </c>
      <c r="B446" s="304" t="s">
        <v>192</v>
      </c>
      <c r="C446" s="304" t="s">
        <v>34</v>
      </c>
      <c r="D446" s="304">
        <v>1524727</v>
      </c>
    </row>
    <row r="447" spans="1:4">
      <c r="A447" s="304">
        <v>2003</v>
      </c>
      <c r="B447" s="304" t="s">
        <v>192</v>
      </c>
      <c r="C447" s="304" t="s">
        <v>35</v>
      </c>
      <c r="D447" s="304">
        <v>1966130</v>
      </c>
    </row>
    <row r="448" spans="1:4">
      <c r="A448" s="304">
        <v>2003</v>
      </c>
      <c r="B448" s="304" t="s">
        <v>192</v>
      </c>
      <c r="C448" s="304" t="s">
        <v>36</v>
      </c>
      <c r="D448" s="304">
        <v>481411</v>
      </c>
    </row>
    <row r="449" spans="1:4">
      <c r="A449" s="304">
        <v>2003</v>
      </c>
      <c r="B449" s="304" t="s">
        <v>192</v>
      </c>
      <c r="C449" s="304" t="s">
        <v>3</v>
      </c>
      <c r="D449" s="304">
        <v>0</v>
      </c>
    </row>
    <row r="450" spans="1:4">
      <c r="A450" s="304">
        <v>2003</v>
      </c>
      <c r="B450" s="304" t="s">
        <v>192</v>
      </c>
      <c r="C450" s="304" t="s">
        <v>37</v>
      </c>
      <c r="D450" s="304">
        <v>201708</v>
      </c>
    </row>
    <row r="451" spans="1:4">
      <c r="A451" s="304">
        <v>2004</v>
      </c>
      <c r="B451" s="304" t="s">
        <v>193</v>
      </c>
      <c r="C451" s="304" t="s">
        <v>31</v>
      </c>
      <c r="D451" s="304">
        <v>6976840</v>
      </c>
    </row>
    <row r="452" spans="1:4">
      <c r="A452" s="304">
        <v>2004</v>
      </c>
      <c r="B452" s="304" t="s">
        <v>193</v>
      </c>
      <c r="C452" s="304" t="s">
        <v>32</v>
      </c>
      <c r="D452" s="304">
        <v>4918070</v>
      </c>
    </row>
    <row r="453" spans="1:4">
      <c r="A453" s="304">
        <v>2004</v>
      </c>
      <c r="B453" s="304" t="s">
        <v>193</v>
      </c>
      <c r="C453" s="304" t="s">
        <v>33</v>
      </c>
      <c r="D453" s="304">
        <v>3810921</v>
      </c>
    </row>
    <row r="454" spans="1:4">
      <c r="A454" s="304">
        <v>2004</v>
      </c>
      <c r="B454" s="304" t="s">
        <v>193</v>
      </c>
      <c r="C454" s="304" t="s">
        <v>34</v>
      </c>
      <c r="D454" s="304">
        <v>1526994</v>
      </c>
    </row>
    <row r="455" spans="1:4">
      <c r="A455" s="304">
        <v>2004</v>
      </c>
      <c r="B455" s="304" t="s">
        <v>193</v>
      </c>
      <c r="C455" s="304" t="s">
        <v>35</v>
      </c>
      <c r="D455" s="304">
        <v>1974145</v>
      </c>
    </row>
    <row r="456" spans="1:4">
      <c r="A456" s="304">
        <v>2004</v>
      </c>
      <c r="B456" s="304" t="s">
        <v>193</v>
      </c>
      <c r="C456" s="304" t="s">
        <v>36</v>
      </c>
      <c r="D456" s="304">
        <v>482778</v>
      </c>
    </row>
    <row r="457" spans="1:4">
      <c r="A457" s="304">
        <v>2004</v>
      </c>
      <c r="B457" s="304" t="s">
        <v>193</v>
      </c>
      <c r="C457" s="304" t="s">
        <v>3</v>
      </c>
      <c r="D457" s="304">
        <v>0</v>
      </c>
    </row>
    <row r="458" spans="1:4">
      <c r="A458" s="304">
        <v>2004</v>
      </c>
      <c r="B458" s="304" t="s">
        <v>193</v>
      </c>
      <c r="C458" s="304" t="s">
        <v>37</v>
      </c>
      <c r="D458" s="304">
        <v>202009</v>
      </c>
    </row>
    <row r="459" spans="1:4">
      <c r="A459" s="304">
        <v>2004</v>
      </c>
      <c r="B459" s="304" t="s">
        <v>190</v>
      </c>
      <c r="C459" s="304" t="s">
        <v>31</v>
      </c>
      <c r="D459" s="304">
        <v>6979675</v>
      </c>
    </row>
    <row r="460" spans="1:4">
      <c r="A460" s="304">
        <v>2004</v>
      </c>
      <c r="B460" s="304" t="s">
        <v>190</v>
      </c>
      <c r="C460" s="304" t="s">
        <v>32</v>
      </c>
      <c r="D460" s="304">
        <v>4927149</v>
      </c>
    </row>
    <row r="461" spans="1:4">
      <c r="A461" s="304">
        <v>2004</v>
      </c>
      <c r="B461" s="304" t="s">
        <v>190</v>
      </c>
      <c r="C461" s="304" t="s">
        <v>33</v>
      </c>
      <c r="D461" s="304">
        <v>3829970</v>
      </c>
    </row>
    <row r="462" spans="1:4">
      <c r="A462" s="304">
        <v>2004</v>
      </c>
      <c r="B462" s="304" t="s">
        <v>190</v>
      </c>
      <c r="C462" s="304" t="s">
        <v>34</v>
      </c>
      <c r="D462" s="304">
        <v>1528189</v>
      </c>
    </row>
    <row r="463" spans="1:4">
      <c r="A463" s="304">
        <v>2004</v>
      </c>
      <c r="B463" s="304" t="s">
        <v>190</v>
      </c>
      <c r="C463" s="304" t="s">
        <v>35</v>
      </c>
      <c r="D463" s="304">
        <v>1979542</v>
      </c>
    </row>
    <row r="464" spans="1:4">
      <c r="A464" s="304">
        <v>2004</v>
      </c>
      <c r="B464" s="304" t="s">
        <v>190</v>
      </c>
      <c r="C464" s="304" t="s">
        <v>36</v>
      </c>
      <c r="D464" s="304">
        <v>483178</v>
      </c>
    </row>
    <row r="465" spans="1:4">
      <c r="A465" s="304">
        <v>2004</v>
      </c>
      <c r="B465" s="304" t="s">
        <v>190</v>
      </c>
      <c r="C465" s="304" t="s">
        <v>3</v>
      </c>
      <c r="D465" s="304">
        <v>0</v>
      </c>
    </row>
    <row r="466" spans="1:4">
      <c r="A466" s="304">
        <v>2004</v>
      </c>
      <c r="B466" s="304" t="s">
        <v>190</v>
      </c>
      <c r="C466" s="304" t="s">
        <v>37</v>
      </c>
      <c r="D466" s="304">
        <v>202663</v>
      </c>
    </row>
    <row r="467" spans="1:4">
      <c r="A467" s="304">
        <v>2004</v>
      </c>
      <c r="B467" s="304" t="s">
        <v>191</v>
      </c>
      <c r="C467" s="304" t="s">
        <v>31</v>
      </c>
      <c r="D467" s="304">
        <v>6989547</v>
      </c>
    </row>
    <row r="468" spans="1:4">
      <c r="A468" s="304">
        <v>2004</v>
      </c>
      <c r="B468" s="304" t="s">
        <v>191</v>
      </c>
      <c r="C468" s="304" t="s">
        <v>32</v>
      </c>
      <c r="D468" s="304">
        <v>4943359</v>
      </c>
    </row>
    <row r="469" spans="1:4">
      <c r="A469" s="304">
        <v>2004</v>
      </c>
      <c r="B469" s="304" t="s">
        <v>191</v>
      </c>
      <c r="C469" s="304" t="s">
        <v>33</v>
      </c>
      <c r="D469" s="304">
        <v>3849852</v>
      </c>
    </row>
    <row r="470" spans="1:4">
      <c r="A470" s="304">
        <v>2004</v>
      </c>
      <c r="B470" s="304" t="s">
        <v>191</v>
      </c>
      <c r="C470" s="304" t="s">
        <v>34</v>
      </c>
      <c r="D470" s="304">
        <v>1530521</v>
      </c>
    </row>
    <row r="471" spans="1:4">
      <c r="A471" s="304">
        <v>2004</v>
      </c>
      <c r="B471" s="304" t="s">
        <v>191</v>
      </c>
      <c r="C471" s="304" t="s">
        <v>35</v>
      </c>
      <c r="D471" s="304">
        <v>1986513</v>
      </c>
    </row>
    <row r="472" spans="1:4">
      <c r="A472" s="304">
        <v>2004</v>
      </c>
      <c r="B472" s="304" t="s">
        <v>191</v>
      </c>
      <c r="C472" s="304" t="s">
        <v>36</v>
      </c>
      <c r="D472" s="304">
        <v>483995</v>
      </c>
    </row>
    <row r="473" spans="1:4">
      <c r="A473" s="304">
        <v>2004</v>
      </c>
      <c r="B473" s="304" t="s">
        <v>191</v>
      </c>
      <c r="C473" s="304" t="s">
        <v>3</v>
      </c>
      <c r="D473" s="304">
        <v>0</v>
      </c>
    </row>
    <row r="474" spans="1:4">
      <c r="A474" s="304">
        <v>2004</v>
      </c>
      <c r="B474" s="304" t="s">
        <v>191</v>
      </c>
      <c r="C474" s="304" t="s">
        <v>37</v>
      </c>
      <c r="D474" s="304">
        <v>203527</v>
      </c>
    </row>
    <row r="475" spans="1:4">
      <c r="A475" s="304">
        <v>2004</v>
      </c>
      <c r="B475" s="304" t="s">
        <v>192</v>
      </c>
      <c r="C475" s="304" t="s">
        <v>31</v>
      </c>
      <c r="D475" s="304">
        <v>6998704</v>
      </c>
    </row>
    <row r="476" spans="1:4">
      <c r="A476" s="304">
        <v>2004</v>
      </c>
      <c r="B476" s="304" t="s">
        <v>192</v>
      </c>
      <c r="C476" s="304" t="s">
        <v>32</v>
      </c>
      <c r="D476" s="304">
        <v>4957147</v>
      </c>
    </row>
    <row r="477" spans="1:4">
      <c r="A477" s="304">
        <v>2004</v>
      </c>
      <c r="B477" s="304" t="s">
        <v>192</v>
      </c>
      <c r="C477" s="304" t="s">
        <v>33</v>
      </c>
      <c r="D477" s="304">
        <v>3872351</v>
      </c>
    </row>
    <row r="478" spans="1:4">
      <c r="A478" s="304">
        <v>2004</v>
      </c>
      <c r="B478" s="304" t="s">
        <v>192</v>
      </c>
      <c r="C478" s="304" t="s">
        <v>34</v>
      </c>
      <c r="D478" s="304">
        <v>1532562</v>
      </c>
    </row>
    <row r="479" spans="1:4">
      <c r="A479" s="304">
        <v>2004</v>
      </c>
      <c r="B479" s="304" t="s">
        <v>192</v>
      </c>
      <c r="C479" s="304" t="s">
        <v>35</v>
      </c>
      <c r="D479" s="304">
        <v>1994241</v>
      </c>
    </row>
    <row r="480" spans="1:4">
      <c r="A480" s="304">
        <v>2004</v>
      </c>
      <c r="B480" s="304" t="s">
        <v>192</v>
      </c>
      <c r="C480" s="304" t="s">
        <v>36</v>
      </c>
      <c r="D480" s="304">
        <v>484778</v>
      </c>
    </row>
    <row r="481" spans="1:4">
      <c r="A481" s="304">
        <v>2004</v>
      </c>
      <c r="B481" s="304" t="s">
        <v>192</v>
      </c>
      <c r="C481" s="304" t="s">
        <v>3</v>
      </c>
      <c r="D481" s="304">
        <v>0</v>
      </c>
    </row>
    <row r="482" spans="1:4">
      <c r="A482" s="304">
        <v>2004</v>
      </c>
      <c r="B482" s="304" t="s">
        <v>192</v>
      </c>
      <c r="C482" s="304" t="s">
        <v>37</v>
      </c>
      <c r="D482" s="304">
        <v>203857</v>
      </c>
    </row>
    <row r="483" spans="1:4">
      <c r="A483" s="304">
        <v>2005</v>
      </c>
      <c r="B483" s="304" t="s">
        <v>193</v>
      </c>
      <c r="C483" s="304" t="s">
        <v>31</v>
      </c>
      <c r="D483" s="304">
        <v>7016791</v>
      </c>
    </row>
    <row r="484" spans="1:4">
      <c r="A484" s="304">
        <v>2005</v>
      </c>
      <c r="B484" s="304" t="s">
        <v>193</v>
      </c>
      <c r="C484" s="304" t="s">
        <v>32</v>
      </c>
      <c r="D484" s="304">
        <v>4978342</v>
      </c>
    </row>
    <row r="485" spans="1:4">
      <c r="A485" s="304">
        <v>2005</v>
      </c>
      <c r="B485" s="304" t="s">
        <v>193</v>
      </c>
      <c r="C485" s="304" t="s">
        <v>33</v>
      </c>
      <c r="D485" s="304">
        <v>3896951</v>
      </c>
    </row>
    <row r="486" spans="1:4">
      <c r="A486" s="304">
        <v>2005</v>
      </c>
      <c r="B486" s="304" t="s">
        <v>193</v>
      </c>
      <c r="C486" s="304" t="s">
        <v>34</v>
      </c>
      <c r="D486" s="304">
        <v>1536798</v>
      </c>
    </row>
    <row r="487" spans="1:4">
      <c r="A487" s="304">
        <v>2005</v>
      </c>
      <c r="B487" s="304" t="s">
        <v>193</v>
      </c>
      <c r="C487" s="304" t="s">
        <v>35</v>
      </c>
      <c r="D487" s="304">
        <v>2004644</v>
      </c>
    </row>
    <row r="488" spans="1:4">
      <c r="A488" s="304">
        <v>2005</v>
      </c>
      <c r="B488" s="304" t="s">
        <v>193</v>
      </c>
      <c r="C488" s="304" t="s">
        <v>36</v>
      </c>
      <c r="D488" s="304">
        <v>485755</v>
      </c>
    </row>
    <row r="489" spans="1:4">
      <c r="A489" s="304">
        <v>2005</v>
      </c>
      <c r="B489" s="304" t="s">
        <v>193</v>
      </c>
      <c r="C489" s="304" t="s">
        <v>3</v>
      </c>
      <c r="D489" s="304">
        <v>0</v>
      </c>
    </row>
    <row r="490" spans="1:4">
      <c r="A490" s="304">
        <v>2005</v>
      </c>
      <c r="B490" s="304" t="s">
        <v>193</v>
      </c>
      <c r="C490" s="304" t="s">
        <v>37</v>
      </c>
      <c r="D490" s="304">
        <v>204897</v>
      </c>
    </row>
    <row r="491" spans="1:4">
      <c r="A491" s="304">
        <v>2005</v>
      </c>
      <c r="B491" s="304" t="s">
        <v>190</v>
      </c>
      <c r="C491" s="304" t="s">
        <v>31</v>
      </c>
      <c r="D491" s="304">
        <v>7024605</v>
      </c>
    </row>
    <row r="492" spans="1:4">
      <c r="A492" s="304">
        <v>2005</v>
      </c>
      <c r="B492" s="304" t="s">
        <v>190</v>
      </c>
      <c r="C492" s="304" t="s">
        <v>32</v>
      </c>
      <c r="D492" s="304">
        <v>4989246</v>
      </c>
    </row>
    <row r="493" spans="1:4">
      <c r="A493" s="304">
        <v>2005</v>
      </c>
      <c r="B493" s="304" t="s">
        <v>190</v>
      </c>
      <c r="C493" s="304" t="s">
        <v>33</v>
      </c>
      <c r="D493" s="304">
        <v>3918494</v>
      </c>
    </row>
    <row r="494" spans="1:4">
      <c r="A494" s="304">
        <v>2005</v>
      </c>
      <c r="B494" s="304" t="s">
        <v>190</v>
      </c>
      <c r="C494" s="304" t="s">
        <v>34</v>
      </c>
      <c r="D494" s="304">
        <v>1538804</v>
      </c>
    </row>
    <row r="495" spans="1:4">
      <c r="A495" s="304">
        <v>2005</v>
      </c>
      <c r="B495" s="304" t="s">
        <v>190</v>
      </c>
      <c r="C495" s="304" t="s">
        <v>35</v>
      </c>
      <c r="D495" s="304">
        <v>2011207</v>
      </c>
    </row>
    <row r="496" spans="1:4">
      <c r="A496" s="304">
        <v>2005</v>
      </c>
      <c r="B496" s="304" t="s">
        <v>190</v>
      </c>
      <c r="C496" s="304" t="s">
        <v>36</v>
      </c>
      <c r="D496" s="304">
        <v>486202</v>
      </c>
    </row>
    <row r="497" spans="1:4">
      <c r="A497" s="304">
        <v>2005</v>
      </c>
      <c r="B497" s="304" t="s">
        <v>190</v>
      </c>
      <c r="C497" s="304" t="s">
        <v>3</v>
      </c>
      <c r="D497" s="304">
        <v>0</v>
      </c>
    </row>
    <row r="498" spans="1:4">
      <c r="A498" s="304">
        <v>2005</v>
      </c>
      <c r="B498" s="304" t="s">
        <v>190</v>
      </c>
      <c r="C498" s="304" t="s">
        <v>37</v>
      </c>
      <c r="D498" s="304">
        <v>205905</v>
      </c>
    </row>
    <row r="499" spans="1:4">
      <c r="A499" s="304">
        <v>2005</v>
      </c>
      <c r="B499" s="304" t="s">
        <v>191</v>
      </c>
      <c r="C499" s="304" t="s">
        <v>31</v>
      </c>
      <c r="D499" s="304">
        <v>7039606</v>
      </c>
    </row>
    <row r="500" spans="1:4">
      <c r="A500" s="304">
        <v>2005</v>
      </c>
      <c r="B500" s="304" t="s">
        <v>191</v>
      </c>
      <c r="C500" s="304" t="s">
        <v>32</v>
      </c>
      <c r="D500" s="304">
        <v>5006241</v>
      </c>
    </row>
    <row r="501" spans="1:4">
      <c r="A501" s="304">
        <v>2005</v>
      </c>
      <c r="B501" s="304" t="s">
        <v>191</v>
      </c>
      <c r="C501" s="304" t="s">
        <v>33</v>
      </c>
      <c r="D501" s="304">
        <v>3940494</v>
      </c>
    </row>
    <row r="502" spans="1:4">
      <c r="A502" s="304">
        <v>2005</v>
      </c>
      <c r="B502" s="304" t="s">
        <v>191</v>
      </c>
      <c r="C502" s="304" t="s">
        <v>34</v>
      </c>
      <c r="D502" s="304">
        <v>1542004</v>
      </c>
    </row>
    <row r="503" spans="1:4">
      <c r="A503" s="304">
        <v>2005</v>
      </c>
      <c r="B503" s="304" t="s">
        <v>191</v>
      </c>
      <c r="C503" s="304" t="s">
        <v>35</v>
      </c>
      <c r="D503" s="304">
        <v>2020359</v>
      </c>
    </row>
    <row r="504" spans="1:4">
      <c r="A504" s="304">
        <v>2005</v>
      </c>
      <c r="B504" s="304" t="s">
        <v>191</v>
      </c>
      <c r="C504" s="304" t="s">
        <v>36</v>
      </c>
      <c r="D504" s="304">
        <v>486893</v>
      </c>
    </row>
    <row r="505" spans="1:4">
      <c r="A505" s="304">
        <v>2005</v>
      </c>
      <c r="B505" s="304" t="s">
        <v>191</v>
      </c>
      <c r="C505" s="304" t="s">
        <v>3</v>
      </c>
      <c r="D505" s="304">
        <v>0</v>
      </c>
    </row>
    <row r="506" spans="1:4">
      <c r="A506" s="304">
        <v>2005</v>
      </c>
      <c r="B506" s="304" t="s">
        <v>191</v>
      </c>
      <c r="C506" s="304" t="s">
        <v>37</v>
      </c>
      <c r="D506" s="304">
        <v>206759</v>
      </c>
    </row>
    <row r="507" spans="1:4">
      <c r="A507" s="304">
        <v>2005</v>
      </c>
      <c r="B507" s="304" t="s">
        <v>192</v>
      </c>
      <c r="C507" s="304" t="s">
        <v>31</v>
      </c>
      <c r="D507" s="304">
        <v>7051528</v>
      </c>
    </row>
    <row r="508" spans="1:4">
      <c r="A508" s="304">
        <v>2005</v>
      </c>
      <c r="B508" s="304" t="s">
        <v>192</v>
      </c>
      <c r="C508" s="304" t="s">
        <v>32</v>
      </c>
      <c r="D508" s="304">
        <v>5023203</v>
      </c>
    </row>
    <row r="509" spans="1:4">
      <c r="A509" s="304">
        <v>2005</v>
      </c>
      <c r="B509" s="304" t="s">
        <v>192</v>
      </c>
      <c r="C509" s="304" t="s">
        <v>33</v>
      </c>
      <c r="D509" s="304">
        <v>3964175</v>
      </c>
    </row>
    <row r="510" spans="1:4">
      <c r="A510" s="304">
        <v>2005</v>
      </c>
      <c r="B510" s="304" t="s">
        <v>192</v>
      </c>
      <c r="C510" s="304" t="s">
        <v>34</v>
      </c>
      <c r="D510" s="304">
        <v>1544852</v>
      </c>
    </row>
    <row r="511" spans="1:4">
      <c r="A511" s="304">
        <v>2005</v>
      </c>
      <c r="B511" s="304" t="s">
        <v>192</v>
      </c>
      <c r="C511" s="304" t="s">
        <v>35</v>
      </c>
      <c r="D511" s="304">
        <v>2029936</v>
      </c>
    </row>
    <row r="512" spans="1:4">
      <c r="A512" s="304">
        <v>2005</v>
      </c>
      <c r="B512" s="304" t="s">
        <v>192</v>
      </c>
      <c r="C512" s="304" t="s">
        <v>36</v>
      </c>
      <c r="D512" s="304">
        <v>488098</v>
      </c>
    </row>
    <row r="513" spans="1:4">
      <c r="A513" s="304">
        <v>2005</v>
      </c>
      <c r="B513" s="304" t="s">
        <v>192</v>
      </c>
      <c r="C513" s="304" t="s">
        <v>3</v>
      </c>
      <c r="D513" s="304">
        <v>0</v>
      </c>
    </row>
    <row r="514" spans="1:4">
      <c r="A514" s="304">
        <v>2005</v>
      </c>
      <c r="B514" s="304" t="s">
        <v>192</v>
      </c>
      <c r="C514" s="304" t="s">
        <v>37</v>
      </c>
      <c r="D514" s="304">
        <v>207385</v>
      </c>
    </row>
    <row r="515" spans="1:4">
      <c r="A515" s="304">
        <v>2006</v>
      </c>
      <c r="B515" s="304" t="s">
        <v>193</v>
      </c>
      <c r="C515" s="304" t="s">
        <v>31</v>
      </c>
      <c r="D515" s="304">
        <v>7069827</v>
      </c>
    </row>
    <row r="516" spans="1:4">
      <c r="A516" s="304">
        <v>2006</v>
      </c>
      <c r="B516" s="304" t="s">
        <v>193</v>
      </c>
      <c r="C516" s="304" t="s">
        <v>32</v>
      </c>
      <c r="D516" s="304">
        <v>5048207</v>
      </c>
    </row>
    <row r="517" spans="1:4">
      <c r="A517" s="304">
        <v>2006</v>
      </c>
      <c r="B517" s="304" t="s">
        <v>193</v>
      </c>
      <c r="C517" s="304" t="s">
        <v>33</v>
      </c>
      <c r="D517" s="304">
        <v>3987653</v>
      </c>
    </row>
    <row r="518" spans="1:4">
      <c r="A518" s="304">
        <v>2006</v>
      </c>
      <c r="B518" s="304" t="s">
        <v>193</v>
      </c>
      <c r="C518" s="304" t="s">
        <v>34</v>
      </c>
      <c r="D518" s="304">
        <v>1550135</v>
      </c>
    </row>
    <row r="519" spans="1:4">
      <c r="A519" s="304">
        <v>2006</v>
      </c>
      <c r="B519" s="304" t="s">
        <v>193</v>
      </c>
      <c r="C519" s="304" t="s">
        <v>35</v>
      </c>
      <c r="D519" s="304">
        <v>2042450</v>
      </c>
    </row>
    <row r="520" spans="1:4">
      <c r="A520" s="304">
        <v>2006</v>
      </c>
      <c r="B520" s="304" t="s">
        <v>193</v>
      </c>
      <c r="C520" s="304" t="s">
        <v>36</v>
      </c>
      <c r="D520" s="304">
        <v>489140</v>
      </c>
    </row>
    <row r="521" spans="1:4">
      <c r="A521" s="304">
        <v>2006</v>
      </c>
      <c r="B521" s="304" t="s">
        <v>193</v>
      </c>
      <c r="C521" s="304" t="s">
        <v>3</v>
      </c>
      <c r="D521" s="304">
        <v>0</v>
      </c>
    </row>
    <row r="522" spans="1:4">
      <c r="A522" s="304">
        <v>2006</v>
      </c>
      <c r="B522" s="304" t="s">
        <v>193</v>
      </c>
      <c r="C522" s="304" t="s">
        <v>37</v>
      </c>
      <c r="D522" s="304">
        <v>208347</v>
      </c>
    </row>
    <row r="523" spans="1:4">
      <c r="A523" s="304">
        <v>2006</v>
      </c>
      <c r="B523" s="304" t="s">
        <v>190</v>
      </c>
      <c r="C523" s="304" t="s">
        <v>31</v>
      </c>
      <c r="D523" s="304">
        <v>7077860</v>
      </c>
    </row>
    <row r="524" spans="1:4">
      <c r="A524" s="304">
        <v>2006</v>
      </c>
      <c r="B524" s="304" t="s">
        <v>190</v>
      </c>
      <c r="C524" s="304" t="s">
        <v>32</v>
      </c>
      <c r="D524" s="304">
        <v>5061266</v>
      </c>
    </row>
    <row r="525" spans="1:4">
      <c r="A525" s="304">
        <v>2006</v>
      </c>
      <c r="B525" s="304" t="s">
        <v>190</v>
      </c>
      <c r="C525" s="304" t="s">
        <v>33</v>
      </c>
      <c r="D525" s="304">
        <v>4007992</v>
      </c>
    </row>
    <row r="526" spans="1:4">
      <c r="A526" s="304">
        <v>2006</v>
      </c>
      <c r="B526" s="304" t="s">
        <v>190</v>
      </c>
      <c r="C526" s="304" t="s">
        <v>34</v>
      </c>
      <c r="D526" s="304">
        <v>1552529</v>
      </c>
    </row>
    <row r="527" spans="1:4">
      <c r="A527" s="304">
        <v>2006</v>
      </c>
      <c r="B527" s="304" t="s">
        <v>190</v>
      </c>
      <c r="C527" s="304" t="s">
        <v>35</v>
      </c>
      <c r="D527" s="304">
        <v>2050581</v>
      </c>
    </row>
    <row r="528" spans="1:4">
      <c r="A528" s="304">
        <v>2006</v>
      </c>
      <c r="B528" s="304" t="s">
        <v>190</v>
      </c>
      <c r="C528" s="304" t="s">
        <v>36</v>
      </c>
      <c r="D528" s="304">
        <v>489302</v>
      </c>
    </row>
    <row r="529" spans="1:4">
      <c r="A529" s="304">
        <v>2006</v>
      </c>
      <c r="B529" s="304" t="s">
        <v>190</v>
      </c>
      <c r="C529" s="304" t="s">
        <v>3</v>
      </c>
      <c r="D529" s="304">
        <v>0</v>
      </c>
    </row>
    <row r="530" spans="1:4">
      <c r="A530" s="304">
        <v>2006</v>
      </c>
      <c r="B530" s="304" t="s">
        <v>190</v>
      </c>
      <c r="C530" s="304" t="s">
        <v>37</v>
      </c>
      <c r="D530" s="304">
        <v>209057</v>
      </c>
    </row>
    <row r="531" spans="1:4">
      <c r="A531" s="304">
        <v>2006</v>
      </c>
      <c r="B531" s="304" t="s">
        <v>191</v>
      </c>
      <c r="C531" s="304" t="s">
        <v>31</v>
      </c>
      <c r="D531" s="304">
        <v>7102680</v>
      </c>
    </row>
    <row r="532" spans="1:4">
      <c r="A532" s="304">
        <v>2006</v>
      </c>
      <c r="B532" s="304" t="s">
        <v>191</v>
      </c>
      <c r="C532" s="304" t="s">
        <v>32</v>
      </c>
      <c r="D532" s="304">
        <v>5083593</v>
      </c>
    </row>
    <row r="533" spans="1:4">
      <c r="A533" s="304">
        <v>2006</v>
      </c>
      <c r="B533" s="304" t="s">
        <v>191</v>
      </c>
      <c r="C533" s="304" t="s">
        <v>33</v>
      </c>
      <c r="D533" s="304">
        <v>4031580</v>
      </c>
    </row>
    <row r="534" spans="1:4">
      <c r="A534" s="304">
        <v>2006</v>
      </c>
      <c r="B534" s="304" t="s">
        <v>191</v>
      </c>
      <c r="C534" s="304" t="s">
        <v>34</v>
      </c>
      <c r="D534" s="304">
        <v>1557332</v>
      </c>
    </row>
    <row r="535" spans="1:4">
      <c r="A535" s="304">
        <v>2006</v>
      </c>
      <c r="B535" s="304" t="s">
        <v>191</v>
      </c>
      <c r="C535" s="304" t="s">
        <v>35</v>
      </c>
      <c r="D535" s="304">
        <v>2064032</v>
      </c>
    </row>
    <row r="536" spans="1:4">
      <c r="A536" s="304">
        <v>2006</v>
      </c>
      <c r="B536" s="304" t="s">
        <v>191</v>
      </c>
      <c r="C536" s="304" t="s">
        <v>36</v>
      </c>
      <c r="D536" s="304">
        <v>490354</v>
      </c>
    </row>
    <row r="537" spans="1:4">
      <c r="A537" s="304">
        <v>2006</v>
      </c>
      <c r="B537" s="304" t="s">
        <v>191</v>
      </c>
      <c r="C537" s="304" t="s">
        <v>3</v>
      </c>
      <c r="D537" s="304">
        <v>0</v>
      </c>
    </row>
    <row r="538" spans="1:4">
      <c r="A538" s="304">
        <v>2006</v>
      </c>
      <c r="B538" s="304" t="s">
        <v>191</v>
      </c>
      <c r="C538" s="304" t="s">
        <v>37</v>
      </c>
      <c r="D538" s="304">
        <v>210284</v>
      </c>
    </row>
    <row r="539" spans="1:4">
      <c r="A539" s="304">
        <v>2006</v>
      </c>
      <c r="B539" s="304" t="s">
        <v>192</v>
      </c>
      <c r="C539" s="304" t="s">
        <v>31</v>
      </c>
      <c r="D539" s="304">
        <v>7124541</v>
      </c>
    </row>
    <row r="540" spans="1:4">
      <c r="A540" s="304">
        <v>2006</v>
      </c>
      <c r="B540" s="304" t="s">
        <v>192</v>
      </c>
      <c r="C540" s="304" t="s">
        <v>32</v>
      </c>
      <c r="D540" s="304">
        <v>5103965</v>
      </c>
    </row>
    <row r="541" spans="1:4">
      <c r="A541" s="304">
        <v>2006</v>
      </c>
      <c r="B541" s="304" t="s">
        <v>192</v>
      </c>
      <c r="C541" s="304" t="s">
        <v>33</v>
      </c>
      <c r="D541" s="304">
        <v>4055845</v>
      </c>
    </row>
    <row r="542" spans="1:4">
      <c r="A542" s="304">
        <v>2006</v>
      </c>
      <c r="B542" s="304" t="s">
        <v>192</v>
      </c>
      <c r="C542" s="304" t="s">
        <v>34</v>
      </c>
      <c r="D542" s="304">
        <v>1561300</v>
      </c>
    </row>
    <row r="543" spans="1:4">
      <c r="A543" s="304">
        <v>2006</v>
      </c>
      <c r="B543" s="304" t="s">
        <v>192</v>
      </c>
      <c r="C543" s="304" t="s">
        <v>35</v>
      </c>
      <c r="D543" s="304">
        <v>2076867</v>
      </c>
    </row>
    <row r="544" spans="1:4">
      <c r="A544" s="304">
        <v>2006</v>
      </c>
      <c r="B544" s="304" t="s">
        <v>192</v>
      </c>
      <c r="C544" s="304" t="s">
        <v>36</v>
      </c>
      <c r="D544" s="304">
        <v>491515</v>
      </c>
    </row>
    <row r="545" spans="1:4">
      <c r="A545" s="304">
        <v>2006</v>
      </c>
      <c r="B545" s="304" t="s">
        <v>192</v>
      </c>
      <c r="C545" s="304" t="s">
        <v>3</v>
      </c>
      <c r="D545" s="304">
        <v>0</v>
      </c>
    </row>
    <row r="546" spans="1:4">
      <c r="A546" s="304">
        <v>2006</v>
      </c>
      <c r="B546" s="304" t="s">
        <v>192</v>
      </c>
      <c r="C546" s="304" t="s">
        <v>37</v>
      </c>
      <c r="D546" s="304">
        <v>211029</v>
      </c>
    </row>
    <row r="547" spans="1:4">
      <c r="A547" s="304">
        <v>2007</v>
      </c>
      <c r="B547" s="304" t="s">
        <v>193</v>
      </c>
      <c r="C547" s="304" t="s">
        <v>31</v>
      </c>
      <c r="D547" s="304">
        <v>7155903</v>
      </c>
    </row>
    <row r="548" spans="1:4">
      <c r="A548" s="304">
        <v>2007</v>
      </c>
      <c r="B548" s="304" t="s">
        <v>193</v>
      </c>
      <c r="C548" s="304" t="s">
        <v>32</v>
      </c>
      <c r="D548" s="304">
        <v>5134074</v>
      </c>
    </row>
    <row r="549" spans="1:4">
      <c r="A549" s="304">
        <v>2007</v>
      </c>
      <c r="B549" s="304" t="s">
        <v>193</v>
      </c>
      <c r="C549" s="304" t="s">
        <v>33</v>
      </c>
      <c r="D549" s="304">
        <v>4084531</v>
      </c>
    </row>
    <row r="550" spans="1:4">
      <c r="A550" s="304">
        <v>2007</v>
      </c>
      <c r="B550" s="304" t="s">
        <v>193</v>
      </c>
      <c r="C550" s="304" t="s">
        <v>34</v>
      </c>
      <c r="D550" s="304">
        <v>1567206</v>
      </c>
    </row>
    <row r="551" spans="1:4">
      <c r="A551" s="304">
        <v>2007</v>
      </c>
      <c r="B551" s="304" t="s">
        <v>193</v>
      </c>
      <c r="C551" s="304" t="s">
        <v>35</v>
      </c>
      <c r="D551" s="304">
        <v>2093633</v>
      </c>
    </row>
    <row r="552" spans="1:4">
      <c r="A552" s="304">
        <v>2007</v>
      </c>
      <c r="B552" s="304" t="s">
        <v>193</v>
      </c>
      <c r="C552" s="304" t="s">
        <v>36</v>
      </c>
      <c r="D552" s="304">
        <v>492625</v>
      </c>
    </row>
    <row r="553" spans="1:4">
      <c r="A553" s="304">
        <v>2007</v>
      </c>
      <c r="B553" s="304" t="s">
        <v>193</v>
      </c>
      <c r="C553" s="304" t="s">
        <v>3</v>
      </c>
      <c r="D553" s="304">
        <v>0</v>
      </c>
    </row>
    <row r="554" spans="1:4">
      <c r="A554" s="304">
        <v>2007</v>
      </c>
      <c r="B554" s="304" t="s">
        <v>193</v>
      </c>
      <c r="C554" s="304" t="s">
        <v>37</v>
      </c>
      <c r="D554" s="304">
        <v>212372</v>
      </c>
    </row>
    <row r="555" spans="1:4">
      <c r="A555" s="304">
        <v>2007</v>
      </c>
      <c r="B555" s="304" t="s">
        <v>190</v>
      </c>
      <c r="C555" s="304" t="s">
        <v>31</v>
      </c>
      <c r="D555" s="304">
        <v>7176800</v>
      </c>
    </row>
    <row r="556" spans="1:4">
      <c r="A556" s="304">
        <v>2007</v>
      </c>
      <c r="B556" s="304" t="s">
        <v>190</v>
      </c>
      <c r="C556" s="304" t="s">
        <v>32</v>
      </c>
      <c r="D556" s="304">
        <v>5153522</v>
      </c>
    </row>
    <row r="557" spans="1:4">
      <c r="A557" s="304">
        <v>2007</v>
      </c>
      <c r="B557" s="304" t="s">
        <v>190</v>
      </c>
      <c r="C557" s="304" t="s">
        <v>33</v>
      </c>
      <c r="D557" s="304">
        <v>4111018</v>
      </c>
    </row>
    <row r="558" spans="1:4">
      <c r="A558" s="304">
        <v>2007</v>
      </c>
      <c r="B558" s="304" t="s">
        <v>190</v>
      </c>
      <c r="C558" s="304" t="s">
        <v>34</v>
      </c>
      <c r="D558" s="304">
        <v>1570619</v>
      </c>
    </row>
    <row r="559" spans="1:4">
      <c r="A559" s="304">
        <v>2007</v>
      </c>
      <c r="B559" s="304" t="s">
        <v>190</v>
      </c>
      <c r="C559" s="304" t="s">
        <v>35</v>
      </c>
      <c r="D559" s="304">
        <v>2106139</v>
      </c>
    </row>
    <row r="560" spans="1:4">
      <c r="A560" s="304">
        <v>2007</v>
      </c>
      <c r="B560" s="304" t="s">
        <v>190</v>
      </c>
      <c r="C560" s="304" t="s">
        <v>36</v>
      </c>
      <c r="D560" s="304">
        <v>493262</v>
      </c>
    </row>
    <row r="561" spans="1:4">
      <c r="A561" s="304">
        <v>2007</v>
      </c>
      <c r="B561" s="304" t="s">
        <v>190</v>
      </c>
      <c r="C561" s="304" t="s">
        <v>3</v>
      </c>
      <c r="D561" s="304">
        <v>0</v>
      </c>
    </row>
    <row r="562" spans="1:4">
      <c r="A562" s="304">
        <v>2007</v>
      </c>
      <c r="B562" s="304" t="s">
        <v>190</v>
      </c>
      <c r="C562" s="304" t="s">
        <v>37</v>
      </c>
      <c r="D562" s="304">
        <v>213748</v>
      </c>
    </row>
    <row r="563" spans="1:4">
      <c r="A563" s="304">
        <v>2007</v>
      </c>
      <c r="B563" s="304" t="s">
        <v>191</v>
      </c>
      <c r="C563" s="304" t="s">
        <v>31</v>
      </c>
      <c r="D563" s="304">
        <v>7203077</v>
      </c>
    </row>
    <row r="564" spans="1:4">
      <c r="A564" s="304">
        <v>2007</v>
      </c>
      <c r="B564" s="304" t="s">
        <v>191</v>
      </c>
      <c r="C564" s="304" t="s">
        <v>32</v>
      </c>
      <c r="D564" s="304">
        <v>5178515</v>
      </c>
    </row>
    <row r="565" spans="1:4">
      <c r="A565" s="304">
        <v>2007</v>
      </c>
      <c r="B565" s="304" t="s">
        <v>191</v>
      </c>
      <c r="C565" s="304" t="s">
        <v>33</v>
      </c>
      <c r="D565" s="304">
        <v>4134958</v>
      </c>
    </row>
    <row r="566" spans="1:4">
      <c r="A566" s="304">
        <v>2007</v>
      </c>
      <c r="B566" s="304" t="s">
        <v>191</v>
      </c>
      <c r="C566" s="304" t="s">
        <v>34</v>
      </c>
      <c r="D566" s="304">
        <v>1574537</v>
      </c>
    </row>
    <row r="567" spans="1:4">
      <c r="A567" s="304">
        <v>2007</v>
      </c>
      <c r="B567" s="304" t="s">
        <v>191</v>
      </c>
      <c r="C567" s="304" t="s">
        <v>35</v>
      </c>
      <c r="D567" s="304">
        <v>2120776</v>
      </c>
    </row>
    <row r="568" spans="1:4">
      <c r="A568" s="304">
        <v>2007</v>
      </c>
      <c r="B568" s="304" t="s">
        <v>191</v>
      </c>
      <c r="C568" s="304" t="s">
        <v>36</v>
      </c>
      <c r="D568" s="304">
        <v>494547</v>
      </c>
    </row>
    <row r="569" spans="1:4">
      <c r="A569" s="304">
        <v>2007</v>
      </c>
      <c r="B569" s="304" t="s">
        <v>191</v>
      </c>
      <c r="C569" s="304" t="s">
        <v>3</v>
      </c>
      <c r="D569" s="304">
        <v>0</v>
      </c>
    </row>
    <row r="570" spans="1:4">
      <c r="A570" s="304">
        <v>2007</v>
      </c>
      <c r="B570" s="304" t="s">
        <v>191</v>
      </c>
      <c r="C570" s="304" t="s">
        <v>37</v>
      </c>
      <c r="D570" s="304">
        <v>215180</v>
      </c>
    </row>
    <row r="571" spans="1:4">
      <c r="A571" s="304">
        <v>2007</v>
      </c>
      <c r="B571" s="304" t="s">
        <v>192</v>
      </c>
      <c r="C571" s="304" t="s">
        <v>31</v>
      </c>
      <c r="D571" s="304">
        <v>7228028</v>
      </c>
    </row>
    <row r="572" spans="1:4">
      <c r="A572" s="304">
        <v>2007</v>
      </c>
      <c r="B572" s="304" t="s">
        <v>192</v>
      </c>
      <c r="C572" s="304" t="s">
        <v>32</v>
      </c>
      <c r="D572" s="304">
        <v>5199503</v>
      </c>
    </row>
    <row r="573" spans="1:4">
      <c r="A573" s="304">
        <v>2007</v>
      </c>
      <c r="B573" s="304" t="s">
        <v>192</v>
      </c>
      <c r="C573" s="304" t="s">
        <v>33</v>
      </c>
      <c r="D573" s="304">
        <v>4159990</v>
      </c>
    </row>
    <row r="574" spans="1:4">
      <c r="A574" s="304">
        <v>2007</v>
      </c>
      <c r="B574" s="304" t="s">
        <v>192</v>
      </c>
      <c r="C574" s="304" t="s">
        <v>34</v>
      </c>
      <c r="D574" s="304">
        <v>1578489</v>
      </c>
    </row>
    <row r="575" spans="1:4">
      <c r="A575" s="304">
        <v>2007</v>
      </c>
      <c r="B575" s="304" t="s">
        <v>192</v>
      </c>
      <c r="C575" s="304" t="s">
        <v>35</v>
      </c>
      <c r="D575" s="304">
        <v>2135006</v>
      </c>
    </row>
    <row r="576" spans="1:4">
      <c r="A576" s="304">
        <v>2007</v>
      </c>
      <c r="B576" s="304" t="s">
        <v>192</v>
      </c>
      <c r="C576" s="304" t="s">
        <v>36</v>
      </c>
      <c r="D576" s="304">
        <v>495858</v>
      </c>
    </row>
    <row r="577" spans="1:4">
      <c r="A577" s="304">
        <v>2007</v>
      </c>
      <c r="B577" s="304" t="s">
        <v>192</v>
      </c>
      <c r="C577" s="304" t="s">
        <v>3</v>
      </c>
      <c r="D577" s="304">
        <v>0</v>
      </c>
    </row>
    <row r="578" spans="1:4">
      <c r="A578" s="304">
        <v>2007</v>
      </c>
      <c r="B578" s="304" t="s">
        <v>192</v>
      </c>
      <c r="C578" s="304" t="s">
        <v>37</v>
      </c>
      <c r="D578" s="304">
        <v>216618</v>
      </c>
    </row>
    <row r="579" spans="1:4">
      <c r="A579" s="304">
        <v>2008</v>
      </c>
      <c r="B579" s="304" t="s">
        <v>193</v>
      </c>
      <c r="C579" s="304" t="s">
        <v>31</v>
      </c>
      <c r="D579" s="304">
        <v>7266384</v>
      </c>
    </row>
    <row r="580" spans="1:4">
      <c r="A580" s="304">
        <v>2008</v>
      </c>
      <c r="B580" s="304" t="s">
        <v>193</v>
      </c>
      <c r="C580" s="304" t="s">
        <v>32</v>
      </c>
      <c r="D580" s="304">
        <v>5233000</v>
      </c>
    </row>
    <row r="581" spans="1:4">
      <c r="A581" s="304">
        <v>2008</v>
      </c>
      <c r="B581" s="304" t="s">
        <v>193</v>
      </c>
      <c r="C581" s="304" t="s">
        <v>33</v>
      </c>
      <c r="D581" s="304">
        <v>4191479</v>
      </c>
    </row>
    <row r="582" spans="1:4">
      <c r="A582" s="304">
        <v>2008</v>
      </c>
      <c r="B582" s="304" t="s">
        <v>193</v>
      </c>
      <c r="C582" s="304" t="s">
        <v>34</v>
      </c>
      <c r="D582" s="304">
        <v>1584408</v>
      </c>
    </row>
    <row r="583" spans="1:4">
      <c r="A583" s="304">
        <v>2008</v>
      </c>
      <c r="B583" s="304" t="s">
        <v>193</v>
      </c>
      <c r="C583" s="304" t="s">
        <v>35</v>
      </c>
      <c r="D583" s="304">
        <v>2155552</v>
      </c>
    </row>
    <row r="584" spans="1:4">
      <c r="A584" s="304">
        <v>2008</v>
      </c>
      <c r="B584" s="304" t="s">
        <v>193</v>
      </c>
      <c r="C584" s="304" t="s">
        <v>36</v>
      </c>
      <c r="D584" s="304">
        <v>497552</v>
      </c>
    </row>
    <row r="585" spans="1:4">
      <c r="A585" s="304">
        <v>2008</v>
      </c>
      <c r="B585" s="304" t="s">
        <v>193</v>
      </c>
      <c r="C585" s="304" t="s">
        <v>3</v>
      </c>
      <c r="D585" s="304">
        <v>0</v>
      </c>
    </row>
    <row r="586" spans="1:4">
      <c r="A586" s="304">
        <v>2008</v>
      </c>
      <c r="B586" s="304" t="s">
        <v>193</v>
      </c>
      <c r="C586" s="304" t="s">
        <v>37</v>
      </c>
      <c r="D586" s="304">
        <v>217912</v>
      </c>
    </row>
    <row r="587" spans="1:4">
      <c r="A587" s="304">
        <v>2008</v>
      </c>
      <c r="B587" s="304" t="s">
        <v>190</v>
      </c>
      <c r="C587" s="304" t="s">
        <v>31</v>
      </c>
      <c r="D587" s="304">
        <v>7291829</v>
      </c>
    </row>
    <row r="588" spans="1:4">
      <c r="A588" s="304">
        <v>2008</v>
      </c>
      <c r="B588" s="304" t="s">
        <v>190</v>
      </c>
      <c r="C588" s="304" t="s">
        <v>32</v>
      </c>
      <c r="D588" s="304">
        <v>5256375</v>
      </c>
    </row>
    <row r="589" spans="1:4">
      <c r="A589" s="304">
        <v>2008</v>
      </c>
      <c r="B589" s="304" t="s">
        <v>190</v>
      </c>
      <c r="C589" s="304" t="s">
        <v>33</v>
      </c>
      <c r="D589" s="304">
        <v>4219505</v>
      </c>
    </row>
    <row r="590" spans="1:4">
      <c r="A590" s="304">
        <v>2008</v>
      </c>
      <c r="B590" s="304" t="s">
        <v>190</v>
      </c>
      <c r="C590" s="304" t="s">
        <v>34</v>
      </c>
      <c r="D590" s="304">
        <v>1588665</v>
      </c>
    </row>
    <row r="591" spans="1:4">
      <c r="A591" s="304">
        <v>2008</v>
      </c>
      <c r="B591" s="304" t="s">
        <v>190</v>
      </c>
      <c r="C591" s="304" t="s">
        <v>35</v>
      </c>
      <c r="D591" s="304">
        <v>2171700</v>
      </c>
    </row>
    <row r="592" spans="1:4">
      <c r="A592" s="304">
        <v>2008</v>
      </c>
      <c r="B592" s="304" t="s">
        <v>190</v>
      </c>
      <c r="C592" s="304" t="s">
        <v>36</v>
      </c>
      <c r="D592" s="304">
        <v>498568</v>
      </c>
    </row>
    <row r="593" spans="1:4">
      <c r="A593" s="304">
        <v>2008</v>
      </c>
      <c r="B593" s="304" t="s">
        <v>190</v>
      </c>
      <c r="C593" s="304" t="s">
        <v>3</v>
      </c>
      <c r="D593" s="304">
        <v>0</v>
      </c>
    </row>
    <row r="594" spans="1:4">
      <c r="A594" s="304">
        <v>2008</v>
      </c>
      <c r="B594" s="304" t="s">
        <v>190</v>
      </c>
      <c r="C594" s="304" t="s">
        <v>37</v>
      </c>
      <c r="D594" s="304">
        <v>219874</v>
      </c>
    </row>
    <row r="595" spans="1:4">
      <c r="A595" s="304">
        <v>2008</v>
      </c>
      <c r="B595" s="304" t="s">
        <v>191</v>
      </c>
      <c r="C595" s="304" t="s">
        <v>31</v>
      </c>
      <c r="D595" s="304">
        <v>7321938</v>
      </c>
    </row>
    <row r="596" spans="1:4">
      <c r="A596" s="304">
        <v>2008</v>
      </c>
      <c r="B596" s="304" t="s">
        <v>191</v>
      </c>
      <c r="C596" s="304" t="s">
        <v>32</v>
      </c>
      <c r="D596" s="304">
        <v>5286549</v>
      </c>
    </row>
    <row r="597" spans="1:4">
      <c r="A597" s="304">
        <v>2008</v>
      </c>
      <c r="B597" s="304" t="s">
        <v>191</v>
      </c>
      <c r="C597" s="304" t="s">
        <v>33</v>
      </c>
      <c r="D597" s="304">
        <v>4247991</v>
      </c>
    </row>
    <row r="598" spans="1:4">
      <c r="A598" s="304">
        <v>2008</v>
      </c>
      <c r="B598" s="304" t="s">
        <v>191</v>
      </c>
      <c r="C598" s="304" t="s">
        <v>34</v>
      </c>
      <c r="D598" s="304">
        <v>1593725</v>
      </c>
    </row>
    <row r="599" spans="1:4">
      <c r="A599" s="304">
        <v>2008</v>
      </c>
      <c r="B599" s="304" t="s">
        <v>191</v>
      </c>
      <c r="C599" s="304" t="s">
        <v>35</v>
      </c>
      <c r="D599" s="304">
        <v>2191582</v>
      </c>
    </row>
    <row r="600" spans="1:4">
      <c r="A600" s="304">
        <v>2008</v>
      </c>
      <c r="B600" s="304" t="s">
        <v>191</v>
      </c>
      <c r="C600" s="304" t="s">
        <v>36</v>
      </c>
      <c r="D600" s="304">
        <v>500062</v>
      </c>
    </row>
    <row r="601" spans="1:4">
      <c r="A601" s="304">
        <v>2008</v>
      </c>
      <c r="B601" s="304" t="s">
        <v>191</v>
      </c>
      <c r="C601" s="304" t="s">
        <v>3</v>
      </c>
      <c r="D601" s="304">
        <v>0</v>
      </c>
    </row>
    <row r="602" spans="1:4">
      <c r="A602" s="304">
        <v>2008</v>
      </c>
      <c r="B602" s="304" t="s">
        <v>191</v>
      </c>
      <c r="C602" s="304" t="s">
        <v>37</v>
      </c>
      <c r="D602" s="304">
        <v>221464</v>
      </c>
    </row>
    <row r="603" spans="1:4">
      <c r="A603" s="304">
        <v>2008</v>
      </c>
      <c r="B603" s="304" t="s">
        <v>192</v>
      </c>
      <c r="C603" s="304" t="s">
        <v>31</v>
      </c>
      <c r="D603" s="304">
        <v>7352883</v>
      </c>
    </row>
    <row r="604" spans="1:4">
      <c r="A604" s="304">
        <v>2008</v>
      </c>
      <c r="B604" s="304" t="s">
        <v>192</v>
      </c>
      <c r="C604" s="304" t="s">
        <v>32</v>
      </c>
      <c r="D604" s="304">
        <v>5313285</v>
      </c>
    </row>
    <row r="605" spans="1:4">
      <c r="A605" s="304">
        <v>2008</v>
      </c>
      <c r="B605" s="304" t="s">
        <v>192</v>
      </c>
      <c r="C605" s="304" t="s">
        <v>33</v>
      </c>
      <c r="D605" s="304">
        <v>4275551</v>
      </c>
    </row>
    <row r="606" spans="1:4">
      <c r="A606" s="304">
        <v>2008</v>
      </c>
      <c r="B606" s="304" t="s">
        <v>192</v>
      </c>
      <c r="C606" s="304" t="s">
        <v>34</v>
      </c>
      <c r="D606" s="304">
        <v>1597880</v>
      </c>
    </row>
    <row r="607" spans="1:4">
      <c r="A607" s="304">
        <v>2008</v>
      </c>
      <c r="B607" s="304" t="s">
        <v>192</v>
      </c>
      <c r="C607" s="304" t="s">
        <v>35</v>
      </c>
      <c r="D607" s="304">
        <v>2208928</v>
      </c>
    </row>
    <row r="608" spans="1:4">
      <c r="A608" s="304">
        <v>2008</v>
      </c>
      <c r="B608" s="304" t="s">
        <v>192</v>
      </c>
      <c r="C608" s="304" t="s">
        <v>36</v>
      </c>
      <c r="D608" s="304">
        <v>501774</v>
      </c>
    </row>
    <row r="609" spans="1:4">
      <c r="A609" s="304">
        <v>2008</v>
      </c>
      <c r="B609" s="304" t="s">
        <v>192</v>
      </c>
      <c r="C609" s="304" t="s">
        <v>3</v>
      </c>
      <c r="D609" s="304">
        <v>0</v>
      </c>
    </row>
    <row r="610" spans="1:4">
      <c r="A610" s="304">
        <v>2008</v>
      </c>
      <c r="B610" s="304" t="s">
        <v>192</v>
      </c>
      <c r="C610" s="304" t="s">
        <v>37</v>
      </c>
      <c r="D610" s="304">
        <v>222526</v>
      </c>
    </row>
    <row r="611" spans="1:4">
      <c r="A611" s="304">
        <v>2009</v>
      </c>
      <c r="B611" s="304" t="s">
        <v>193</v>
      </c>
      <c r="C611" s="304" t="s">
        <v>31</v>
      </c>
      <c r="D611" s="304">
        <v>7385774</v>
      </c>
    </row>
    <row r="612" spans="1:4">
      <c r="A612" s="304">
        <v>2009</v>
      </c>
      <c r="B612" s="304" t="s">
        <v>193</v>
      </c>
      <c r="C612" s="304" t="s">
        <v>32</v>
      </c>
      <c r="D612" s="304">
        <v>5347672</v>
      </c>
    </row>
    <row r="613" spans="1:4">
      <c r="A613" s="304">
        <v>2009</v>
      </c>
      <c r="B613" s="304" t="s">
        <v>193</v>
      </c>
      <c r="C613" s="304" t="s">
        <v>33</v>
      </c>
      <c r="D613" s="304">
        <v>4305605</v>
      </c>
    </row>
    <row r="614" spans="1:4">
      <c r="A614" s="304">
        <v>2009</v>
      </c>
      <c r="B614" s="304" t="s">
        <v>193</v>
      </c>
      <c r="C614" s="304" t="s">
        <v>34</v>
      </c>
      <c r="D614" s="304">
        <v>1604142</v>
      </c>
    </row>
    <row r="615" spans="1:4">
      <c r="A615" s="304">
        <v>2009</v>
      </c>
      <c r="B615" s="304" t="s">
        <v>193</v>
      </c>
      <c r="C615" s="304" t="s">
        <v>35</v>
      </c>
      <c r="D615" s="304">
        <v>2228317</v>
      </c>
    </row>
    <row r="616" spans="1:4">
      <c r="A616" s="304">
        <v>2009</v>
      </c>
      <c r="B616" s="304" t="s">
        <v>193</v>
      </c>
      <c r="C616" s="304" t="s">
        <v>36</v>
      </c>
      <c r="D616" s="304">
        <v>503431</v>
      </c>
    </row>
    <row r="617" spans="1:4">
      <c r="A617" s="304">
        <v>2009</v>
      </c>
      <c r="B617" s="304" t="s">
        <v>193</v>
      </c>
      <c r="C617" s="304" t="s">
        <v>3</v>
      </c>
      <c r="D617" s="304">
        <v>0</v>
      </c>
    </row>
    <row r="618" spans="1:4">
      <c r="A618" s="304">
        <v>2009</v>
      </c>
      <c r="B618" s="304" t="s">
        <v>193</v>
      </c>
      <c r="C618" s="304" t="s">
        <v>37</v>
      </c>
      <c r="D618" s="304">
        <v>223922</v>
      </c>
    </row>
    <row r="619" spans="1:4">
      <c r="A619" s="304">
        <v>2009</v>
      </c>
      <c r="B619" s="304" t="s">
        <v>190</v>
      </c>
      <c r="C619" s="304" t="s">
        <v>31</v>
      </c>
      <c r="D619" s="304">
        <v>7408540</v>
      </c>
    </row>
    <row r="620" spans="1:4">
      <c r="A620" s="304">
        <v>2009</v>
      </c>
      <c r="B620" s="304" t="s">
        <v>190</v>
      </c>
      <c r="C620" s="304" t="s">
        <v>32</v>
      </c>
      <c r="D620" s="304">
        <v>5371934</v>
      </c>
    </row>
    <row r="621" spans="1:4">
      <c r="A621" s="304">
        <v>2009</v>
      </c>
      <c r="B621" s="304" t="s">
        <v>190</v>
      </c>
      <c r="C621" s="304" t="s">
        <v>33</v>
      </c>
      <c r="D621" s="304">
        <v>4328771</v>
      </c>
    </row>
    <row r="622" spans="1:4">
      <c r="A622" s="304">
        <v>2009</v>
      </c>
      <c r="B622" s="304" t="s">
        <v>190</v>
      </c>
      <c r="C622" s="304" t="s">
        <v>34</v>
      </c>
      <c r="D622" s="304">
        <v>1608902</v>
      </c>
    </row>
    <row r="623" spans="1:4">
      <c r="A623" s="304">
        <v>2009</v>
      </c>
      <c r="B623" s="304" t="s">
        <v>190</v>
      </c>
      <c r="C623" s="304" t="s">
        <v>35</v>
      </c>
      <c r="D623" s="304">
        <v>2240250</v>
      </c>
    </row>
    <row r="624" spans="1:4">
      <c r="A624" s="304">
        <v>2009</v>
      </c>
      <c r="B624" s="304" t="s">
        <v>190</v>
      </c>
      <c r="C624" s="304" t="s">
        <v>36</v>
      </c>
      <c r="D624" s="304">
        <v>504353</v>
      </c>
    </row>
    <row r="625" spans="1:4">
      <c r="A625" s="304">
        <v>2009</v>
      </c>
      <c r="B625" s="304" t="s">
        <v>190</v>
      </c>
      <c r="C625" s="304" t="s">
        <v>3</v>
      </c>
      <c r="D625" s="304">
        <v>0</v>
      </c>
    </row>
    <row r="626" spans="1:4">
      <c r="A626" s="304">
        <v>2009</v>
      </c>
      <c r="B626" s="304" t="s">
        <v>190</v>
      </c>
      <c r="C626" s="304" t="s">
        <v>37</v>
      </c>
      <c r="D626" s="304">
        <v>226027</v>
      </c>
    </row>
    <row r="627" spans="1:4">
      <c r="A627" s="304">
        <v>2009</v>
      </c>
      <c r="B627" s="304" t="s">
        <v>191</v>
      </c>
      <c r="C627" s="304" t="s">
        <v>31</v>
      </c>
      <c r="D627" s="304">
        <v>7435485</v>
      </c>
    </row>
    <row r="628" spans="1:4">
      <c r="A628" s="304">
        <v>2009</v>
      </c>
      <c r="B628" s="304" t="s">
        <v>191</v>
      </c>
      <c r="C628" s="304" t="s">
        <v>32</v>
      </c>
      <c r="D628" s="304">
        <v>5398874</v>
      </c>
    </row>
    <row r="629" spans="1:4">
      <c r="A629" s="304">
        <v>2009</v>
      </c>
      <c r="B629" s="304" t="s">
        <v>191</v>
      </c>
      <c r="C629" s="304" t="s">
        <v>33</v>
      </c>
      <c r="D629" s="304">
        <v>4350135</v>
      </c>
    </row>
    <row r="630" spans="1:4">
      <c r="A630" s="304">
        <v>2009</v>
      </c>
      <c r="B630" s="304" t="s">
        <v>191</v>
      </c>
      <c r="C630" s="304" t="s">
        <v>34</v>
      </c>
      <c r="D630" s="304">
        <v>1614593</v>
      </c>
    </row>
    <row r="631" spans="1:4">
      <c r="A631" s="304">
        <v>2009</v>
      </c>
      <c r="B631" s="304" t="s">
        <v>191</v>
      </c>
      <c r="C631" s="304" t="s">
        <v>35</v>
      </c>
      <c r="D631" s="304">
        <v>2253355</v>
      </c>
    </row>
    <row r="632" spans="1:4">
      <c r="A632" s="304">
        <v>2009</v>
      </c>
      <c r="B632" s="304" t="s">
        <v>191</v>
      </c>
      <c r="C632" s="304" t="s">
        <v>36</v>
      </c>
      <c r="D632" s="304">
        <v>505468</v>
      </c>
    </row>
    <row r="633" spans="1:4">
      <c r="A633" s="304">
        <v>2009</v>
      </c>
      <c r="B633" s="304" t="s">
        <v>191</v>
      </c>
      <c r="C633" s="304" t="s">
        <v>3</v>
      </c>
      <c r="D633" s="304">
        <v>0</v>
      </c>
    </row>
    <row r="634" spans="1:4">
      <c r="A634" s="304">
        <v>2009</v>
      </c>
      <c r="B634" s="304" t="s">
        <v>191</v>
      </c>
      <c r="C634" s="304" t="s">
        <v>37</v>
      </c>
      <c r="D634" s="304">
        <v>227255</v>
      </c>
    </row>
    <row r="635" spans="1:4">
      <c r="A635" s="304">
        <v>2009</v>
      </c>
      <c r="B635" s="304" t="s">
        <v>192</v>
      </c>
      <c r="C635" s="304" t="s">
        <v>31</v>
      </c>
      <c r="D635" s="304">
        <v>7101504</v>
      </c>
    </row>
    <row r="636" spans="1:4">
      <c r="A636" s="304">
        <v>2009</v>
      </c>
      <c r="B636" s="304" t="s">
        <v>192</v>
      </c>
      <c r="C636" s="304" t="s">
        <v>32</v>
      </c>
      <c r="D636" s="304">
        <v>5419249</v>
      </c>
    </row>
    <row r="637" spans="1:4">
      <c r="A637" s="304">
        <v>2009</v>
      </c>
      <c r="B637" s="304" t="s">
        <v>192</v>
      </c>
      <c r="C637" s="304" t="s">
        <v>33</v>
      </c>
      <c r="D637" s="304">
        <v>4367454</v>
      </c>
    </row>
    <row r="638" spans="1:4">
      <c r="A638" s="304">
        <v>2009</v>
      </c>
      <c r="B638" s="304" t="s">
        <v>192</v>
      </c>
      <c r="C638" s="304" t="s">
        <v>34</v>
      </c>
      <c r="D638" s="304">
        <v>1618578</v>
      </c>
    </row>
    <row r="639" spans="1:4">
      <c r="A639" s="304">
        <v>2009</v>
      </c>
      <c r="B639" s="304" t="s">
        <v>192</v>
      </c>
      <c r="C639" s="304" t="s">
        <v>35</v>
      </c>
      <c r="D639" s="304">
        <v>2263747</v>
      </c>
    </row>
    <row r="640" spans="1:4">
      <c r="A640" s="304">
        <v>2009</v>
      </c>
      <c r="B640" s="304" t="s">
        <v>192</v>
      </c>
      <c r="C640" s="304" t="s">
        <v>36</v>
      </c>
      <c r="D640" s="304">
        <v>506461</v>
      </c>
    </row>
    <row r="641" spans="1:4">
      <c r="A641" s="304">
        <v>2009</v>
      </c>
      <c r="B641" s="304" t="s">
        <v>192</v>
      </c>
      <c r="C641" s="304" t="s">
        <v>3</v>
      </c>
      <c r="D641" s="304">
        <v>357859</v>
      </c>
    </row>
    <row r="642" spans="1:4">
      <c r="A642" s="304">
        <v>2009</v>
      </c>
      <c r="B642" s="304" t="s">
        <v>192</v>
      </c>
      <c r="C642" s="304" t="s">
        <v>37</v>
      </c>
      <c r="D642" s="304">
        <v>227783</v>
      </c>
    </row>
    <row r="643" spans="1:4">
      <c r="A643" s="304">
        <v>2010</v>
      </c>
      <c r="B643" s="304" t="s">
        <v>193</v>
      </c>
      <c r="C643" s="304" t="s">
        <v>31</v>
      </c>
      <c r="D643" s="304">
        <v>7128356</v>
      </c>
    </row>
    <row r="644" spans="1:4">
      <c r="A644" s="304">
        <v>2010</v>
      </c>
      <c r="B644" s="304" t="s">
        <v>193</v>
      </c>
      <c r="C644" s="304" t="s">
        <v>32</v>
      </c>
      <c r="D644" s="304">
        <v>5445172</v>
      </c>
    </row>
    <row r="645" spans="1:4">
      <c r="A645" s="304">
        <v>2010</v>
      </c>
      <c r="B645" s="304" t="s">
        <v>193</v>
      </c>
      <c r="C645" s="304" t="s">
        <v>33</v>
      </c>
      <c r="D645" s="304">
        <v>4387801</v>
      </c>
    </row>
    <row r="646" spans="1:4">
      <c r="A646" s="304">
        <v>2010</v>
      </c>
      <c r="B646" s="304" t="s">
        <v>193</v>
      </c>
      <c r="C646" s="304" t="s">
        <v>34</v>
      </c>
      <c r="D646" s="304">
        <v>1624033</v>
      </c>
    </row>
    <row r="647" spans="1:4">
      <c r="A647" s="304">
        <v>2010</v>
      </c>
      <c r="B647" s="304" t="s">
        <v>193</v>
      </c>
      <c r="C647" s="304" t="s">
        <v>35</v>
      </c>
      <c r="D647" s="304">
        <v>2278589</v>
      </c>
    </row>
    <row r="648" spans="1:4">
      <c r="A648" s="304">
        <v>2010</v>
      </c>
      <c r="B648" s="304" t="s">
        <v>193</v>
      </c>
      <c r="C648" s="304" t="s">
        <v>36</v>
      </c>
      <c r="D648" s="304">
        <v>508182</v>
      </c>
    </row>
    <row r="649" spans="1:4">
      <c r="A649" s="304">
        <v>2010</v>
      </c>
      <c r="B649" s="304" t="s">
        <v>193</v>
      </c>
      <c r="C649" s="304" t="s">
        <v>3</v>
      </c>
      <c r="D649" s="304">
        <v>360361</v>
      </c>
    </row>
    <row r="650" spans="1:4">
      <c r="A650" s="304">
        <v>2010</v>
      </c>
      <c r="B650" s="304" t="s">
        <v>193</v>
      </c>
      <c r="C650" s="304" t="s">
        <v>37</v>
      </c>
      <c r="D650" s="304">
        <v>228600</v>
      </c>
    </row>
    <row r="651" spans="1:4">
      <c r="A651" s="304">
        <v>2010</v>
      </c>
      <c r="B651" s="304" t="s">
        <v>190</v>
      </c>
      <c r="C651" s="304" t="s">
        <v>31</v>
      </c>
      <c r="D651" s="304">
        <v>7144292</v>
      </c>
    </row>
    <row r="652" spans="1:4">
      <c r="A652" s="304">
        <v>2010</v>
      </c>
      <c r="B652" s="304" t="s">
        <v>190</v>
      </c>
      <c r="C652" s="304" t="s">
        <v>32</v>
      </c>
      <c r="D652" s="304">
        <v>5461101</v>
      </c>
    </row>
    <row r="653" spans="1:4">
      <c r="A653" s="304">
        <v>2010</v>
      </c>
      <c r="B653" s="304" t="s">
        <v>190</v>
      </c>
      <c r="C653" s="304" t="s">
        <v>33</v>
      </c>
      <c r="D653" s="304">
        <v>4404744</v>
      </c>
    </row>
    <row r="654" spans="1:4">
      <c r="A654" s="304">
        <v>2010</v>
      </c>
      <c r="B654" s="304" t="s">
        <v>190</v>
      </c>
      <c r="C654" s="304" t="s">
        <v>34</v>
      </c>
      <c r="D654" s="304">
        <v>1627322</v>
      </c>
    </row>
    <row r="655" spans="1:4">
      <c r="A655" s="304">
        <v>2010</v>
      </c>
      <c r="B655" s="304" t="s">
        <v>190</v>
      </c>
      <c r="C655" s="304" t="s">
        <v>35</v>
      </c>
      <c r="D655" s="304">
        <v>2290845</v>
      </c>
    </row>
    <row r="656" spans="1:4">
      <c r="A656" s="304">
        <v>2010</v>
      </c>
      <c r="B656" s="304" t="s">
        <v>190</v>
      </c>
      <c r="C656" s="304" t="s">
        <v>36</v>
      </c>
      <c r="D656" s="304">
        <v>508847</v>
      </c>
    </row>
    <row r="657" spans="1:4">
      <c r="A657" s="304">
        <v>2010</v>
      </c>
      <c r="B657" s="304" t="s">
        <v>190</v>
      </c>
      <c r="C657" s="304" t="s">
        <v>3</v>
      </c>
      <c r="D657" s="304">
        <v>361766</v>
      </c>
    </row>
    <row r="658" spans="1:4">
      <c r="A658" s="304">
        <v>2010</v>
      </c>
      <c r="B658" s="304" t="s">
        <v>190</v>
      </c>
      <c r="C658" s="304" t="s">
        <v>37</v>
      </c>
      <c r="D658" s="304">
        <v>229778</v>
      </c>
    </row>
    <row r="659" spans="1:4">
      <c r="A659" s="304">
        <v>2010</v>
      </c>
      <c r="B659" s="304" t="s">
        <v>191</v>
      </c>
      <c r="C659" s="304" t="s">
        <v>31</v>
      </c>
      <c r="D659" s="304">
        <v>7162726</v>
      </c>
    </row>
    <row r="660" spans="1:4">
      <c r="A660" s="304">
        <v>2010</v>
      </c>
      <c r="B660" s="304" t="s">
        <v>191</v>
      </c>
      <c r="C660" s="304" t="s">
        <v>32</v>
      </c>
      <c r="D660" s="304">
        <v>5478710</v>
      </c>
    </row>
    <row r="661" spans="1:4">
      <c r="A661" s="304">
        <v>2010</v>
      </c>
      <c r="B661" s="304" t="s">
        <v>191</v>
      </c>
      <c r="C661" s="304" t="s">
        <v>33</v>
      </c>
      <c r="D661" s="304">
        <v>4421470</v>
      </c>
    </row>
    <row r="662" spans="1:4">
      <c r="A662" s="304">
        <v>2010</v>
      </c>
      <c r="B662" s="304" t="s">
        <v>191</v>
      </c>
      <c r="C662" s="304" t="s">
        <v>34</v>
      </c>
      <c r="D662" s="304">
        <v>1630230</v>
      </c>
    </row>
    <row r="663" spans="1:4">
      <c r="A663" s="304">
        <v>2010</v>
      </c>
      <c r="B663" s="304" t="s">
        <v>191</v>
      </c>
      <c r="C663" s="304" t="s">
        <v>35</v>
      </c>
      <c r="D663" s="304">
        <v>2305415</v>
      </c>
    </row>
    <row r="664" spans="1:4">
      <c r="A664" s="304">
        <v>2010</v>
      </c>
      <c r="B664" s="304" t="s">
        <v>191</v>
      </c>
      <c r="C664" s="304" t="s">
        <v>36</v>
      </c>
      <c r="D664" s="304">
        <v>509481</v>
      </c>
    </row>
    <row r="665" spans="1:4">
      <c r="A665" s="304">
        <v>2010</v>
      </c>
      <c r="B665" s="304" t="s">
        <v>191</v>
      </c>
      <c r="C665" s="304" t="s">
        <v>3</v>
      </c>
      <c r="D665" s="304">
        <v>362838</v>
      </c>
    </row>
    <row r="666" spans="1:4">
      <c r="A666" s="304">
        <v>2010</v>
      </c>
      <c r="B666" s="304" t="s">
        <v>191</v>
      </c>
      <c r="C666" s="304" t="s">
        <v>37</v>
      </c>
      <c r="D666" s="304">
        <v>230460</v>
      </c>
    </row>
    <row r="667" spans="1:4">
      <c r="A667" s="304">
        <v>2010</v>
      </c>
      <c r="B667" s="304" t="s">
        <v>192</v>
      </c>
      <c r="C667" s="304" t="s">
        <v>31</v>
      </c>
      <c r="D667" s="304">
        <v>7179891</v>
      </c>
    </row>
    <row r="668" spans="1:4">
      <c r="A668" s="304">
        <v>2010</v>
      </c>
      <c r="B668" s="304" t="s">
        <v>192</v>
      </c>
      <c r="C668" s="304" t="s">
        <v>32</v>
      </c>
      <c r="D668" s="304">
        <v>5495711</v>
      </c>
    </row>
    <row r="669" spans="1:4">
      <c r="A669" s="304">
        <v>2010</v>
      </c>
      <c r="B669" s="304" t="s">
        <v>192</v>
      </c>
      <c r="C669" s="304" t="s">
        <v>33</v>
      </c>
      <c r="D669" s="304">
        <v>4436882</v>
      </c>
    </row>
    <row r="670" spans="1:4">
      <c r="A670" s="304">
        <v>2010</v>
      </c>
      <c r="B670" s="304" t="s">
        <v>192</v>
      </c>
      <c r="C670" s="304" t="s">
        <v>34</v>
      </c>
      <c r="D670" s="304">
        <v>1632482</v>
      </c>
    </row>
    <row r="671" spans="1:4">
      <c r="A671" s="304">
        <v>2010</v>
      </c>
      <c r="B671" s="304" t="s">
        <v>192</v>
      </c>
      <c r="C671" s="304" t="s">
        <v>35</v>
      </c>
      <c r="D671" s="304">
        <v>2319063</v>
      </c>
    </row>
    <row r="672" spans="1:4">
      <c r="A672" s="304">
        <v>2010</v>
      </c>
      <c r="B672" s="304" t="s">
        <v>192</v>
      </c>
      <c r="C672" s="304" t="s">
        <v>36</v>
      </c>
      <c r="D672" s="304">
        <v>510219</v>
      </c>
    </row>
    <row r="673" spans="1:4">
      <c r="A673" s="304">
        <v>2010</v>
      </c>
      <c r="B673" s="304" t="s">
        <v>192</v>
      </c>
      <c r="C673" s="304" t="s">
        <v>3</v>
      </c>
      <c r="D673" s="304">
        <v>364833</v>
      </c>
    </row>
    <row r="674" spans="1:4">
      <c r="A674" s="304">
        <v>2010</v>
      </c>
      <c r="B674" s="304" t="s">
        <v>192</v>
      </c>
      <c r="C674" s="304" t="s">
        <v>37</v>
      </c>
      <c r="D674" s="304">
        <v>230299</v>
      </c>
    </row>
    <row r="675" spans="1:4">
      <c r="A675" s="304">
        <v>2011</v>
      </c>
      <c r="B675" s="304" t="s">
        <v>193</v>
      </c>
      <c r="C675" s="304" t="s">
        <v>31</v>
      </c>
      <c r="D675" s="304">
        <v>7204737</v>
      </c>
    </row>
    <row r="676" spans="1:4">
      <c r="A676" s="304">
        <v>2011</v>
      </c>
      <c r="B676" s="304" t="s">
        <v>193</v>
      </c>
      <c r="C676" s="304" t="s">
        <v>32</v>
      </c>
      <c r="D676" s="304">
        <v>5520378</v>
      </c>
    </row>
    <row r="677" spans="1:4">
      <c r="A677" s="304">
        <v>2011</v>
      </c>
      <c r="B677" s="304" t="s">
        <v>193</v>
      </c>
      <c r="C677" s="304" t="s">
        <v>33</v>
      </c>
      <c r="D677" s="304">
        <v>4457971</v>
      </c>
    </row>
    <row r="678" spans="1:4">
      <c r="A678" s="304">
        <v>2011</v>
      </c>
      <c r="B678" s="304" t="s">
        <v>193</v>
      </c>
      <c r="C678" s="304" t="s">
        <v>34</v>
      </c>
      <c r="D678" s="304">
        <v>1636759</v>
      </c>
    </row>
    <row r="679" spans="1:4">
      <c r="A679" s="304">
        <v>2011</v>
      </c>
      <c r="B679" s="304" t="s">
        <v>193</v>
      </c>
      <c r="C679" s="304" t="s">
        <v>35</v>
      </c>
      <c r="D679" s="304">
        <v>2337611</v>
      </c>
    </row>
    <row r="680" spans="1:4">
      <c r="A680" s="304">
        <v>2011</v>
      </c>
      <c r="B680" s="304" t="s">
        <v>193</v>
      </c>
      <c r="C680" s="304" t="s">
        <v>36</v>
      </c>
      <c r="D680" s="304">
        <v>511248</v>
      </c>
    </row>
    <row r="681" spans="1:4">
      <c r="A681" s="304">
        <v>2011</v>
      </c>
      <c r="B681" s="304" t="s">
        <v>193</v>
      </c>
      <c r="C681" s="304" t="s">
        <v>3</v>
      </c>
      <c r="D681" s="304">
        <v>366737</v>
      </c>
    </row>
    <row r="682" spans="1:4">
      <c r="A682" s="304">
        <v>2011</v>
      </c>
      <c r="B682" s="304" t="s">
        <v>193</v>
      </c>
      <c r="C682" s="304" t="s">
        <v>37</v>
      </c>
      <c r="D682" s="304">
        <v>230224</v>
      </c>
    </row>
    <row r="683" spans="1:4">
      <c r="A683" s="304">
        <v>2011</v>
      </c>
      <c r="B683" s="304" t="s">
        <v>190</v>
      </c>
      <c r="C683" s="304" t="s">
        <v>31</v>
      </c>
      <c r="D683" s="304">
        <v>7218529</v>
      </c>
    </row>
    <row r="684" spans="1:4">
      <c r="A684" s="304">
        <v>2011</v>
      </c>
      <c r="B684" s="304" t="s">
        <v>190</v>
      </c>
      <c r="C684" s="304" t="s">
        <v>32</v>
      </c>
      <c r="D684" s="304">
        <v>5537817</v>
      </c>
    </row>
    <row r="685" spans="1:4">
      <c r="A685" s="304">
        <v>2011</v>
      </c>
      <c r="B685" s="304" t="s">
        <v>190</v>
      </c>
      <c r="C685" s="304" t="s">
        <v>33</v>
      </c>
      <c r="D685" s="304">
        <v>4476778</v>
      </c>
    </row>
    <row r="686" spans="1:4">
      <c r="A686" s="304">
        <v>2011</v>
      </c>
      <c r="B686" s="304" t="s">
        <v>190</v>
      </c>
      <c r="C686" s="304" t="s">
        <v>34</v>
      </c>
      <c r="D686" s="304">
        <v>1639614</v>
      </c>
    </row>
    <row r="687" spans="1:4">
      <c r="A687" s="304">
        <v>2011</v>
      </c>
      <c r="B687" s="304" t="s">
        <v>190</v>
      </c>
      <c r="C687" s="304" t="s">
        <v>35</v>
      </c>
      <c r="D687" s="304">
        <v>2353409</v>
      </c>
    </row>
    <row r="688" spans="1:4">
      <c r="A688" s="304">
        <v>2011</v>
      </c>
      <c r="B688" s="304" t="s">
        <v>190</v>
      </c>
      <c r="C688" s="304" t="s">
        <v>36</v>
      </c>
      <c r="D688" s="304">
        <v>511483</v>
      </c>
    </row>
    <row r="689" spans="1:4">
      <c r="A689" s="304">
        <v>2011</v>
      </c>
      <c r="B689" s="304" t="s">
        <v>190</v>
      </c>
      <c r="C689" s="304" t="s">
        <v>3</v>
      </c>
      <c r="D689" s="304">
        <v>367985</v>
      </c>
    </row>
    <row r="690" spans="1:4">
      <c r="A690" s="304">
        <v>2011</v>
      </c>
      <c r="B690" s="304" t="s">
        <v>190</v>
      </c>
      <c r="C690" s="304" t="s">
        <v>37</v>
      </c>
      <c r="D690" s="304">
        <v>231292</v>
      </c>
    </row>
    <row r="691" spans="1:4">
      <c r="A691" s="304">
        <v>2011</v>
      </c>
      <c r="B691" s="304" t="s">
        <v>191</v>
      </c>
      <c r="C691" s="304" t="s">
        <v>31</v>
      </c>
      <c r="D691" s="304">
        <v>7240922</v>
      </c>
    </row>
    <row r="692" spans="1:4">
      <c r="A692" s="304">
        <v>2011</v>
      </c>
      <c r="B692" s="304" t="s">
        <v>191</v>
      </c>
      <c r="C692" s="304" t="s">
        <v>32</v>
      </c>
      <c r="D692" s="304">
        <v>5560503</v>
      </c>
    </row>
    <row r="693" spans="1:4">
      <c r="A693" s="304">
        <v>2011</v>
      </c>
      <c r="B693" s="304" t="s">
        <v>191</v>
      </c>
      <c r="C693" s="304" t="s">
        <v>33</v>
      </c>
      <c r="D693" s="304">
        <v>4498204</v>
      </c>
    </row>
    <row r="694" spans="1:4">
      <c r="A694" s="304">
        <v>2011</v>
      </c>
      <c r="B694" s="304" t="s">
        <v>191</v>
      </c>
      <c r="C694" s="304" t="s">
        <v>34</v>
      </c>
      <c r="D694" s="304">
        <v>1643275</v>
      </c>
    </row>
    <row r="695" spans="1:4">
      <c r="A695" s="304">
        <v>2011</v>
      </c>
      <c r="B695" s="304" t="s">
        <v>191</v>
      </c>
      <c r="C695" s="304" t="s">
        <v>35</v>
      </c>
      <c r="D695" s="304">
        <v>2372185</v>
      </c>
    </row>
    <row r="696" spans="1:4">
      <c r="A696" s="304">
        <v>2011</v>
      </c>
      <c r="B696" s="304" t="s">
        <v>191</v>
      </c>
      <c r="C696" s="304" t="s">
        <v>36</v>
      </c>
      <c r="D696" s="304">
        <v>511915</v>
      </c>
    </row>
    <row r="697" spans="1:4">
      <c r="A697" s="304">
        <v>2011</v>
      </c>
      <c r="B697" s="304" t="s">
        <v>191</v>
      </c>
      <c r="C697" s="304" t="s">
        <v>3</v>
      </c>
      <c r="D697" s="304">
        <v>369397</v>
      </c>
    </row>
    <row r="698" spans="1:4">
      <c r="A698" s="304">
        <v>2011</v>
      </c>
      <c r="B698" s="304" t="s">
        <v>191</v>
      </c>
      <c r="C698" s="304" t="s">
        <v>37</v>
      </c>
      <c r="D698" s="304">
        <v>232514</v>
      </c>
    </row>
    <row r="699" spans="1:4">
      <c r="A699" s="304">
        <v>2011</v>
      </c>
      <c r="B699" s="304" t="s">
        <v>192</v>
      </c>
      <c r="C699" s="304" t="s">
        <v>31</v>
      </c>
      <c r="D699" s="304">
        <v>7261592</v>
      </c>
    </row>
    <row r="700" spans="1:4">
      <c r="A700" s="304">
        <v>2011</v>
      </c>
      <c r="B700" s="304" t="s">
        <v>192</v>
      </c>
      <c r="C700" s="304" t="s">
        <v>32</v>
      </c>
      <c r="D700" s="304">
        <v>5582670</v>
      </c>
    </row>
    <row r="701" spans="1:4">
      <c r="A701" s="304">
        <v>2011</v>
      </c>
      <c r="B701" s="304" t="s">
        <v>192</v>
      </c>
      <c r="C701" s="304" t="s">
        <v>33</v>
      </c>
      <c r="D701" s="304">
        <v>4518605</v>
      </c>
    </row>
    <row r="702" spans="1:4">
      <c r="A702" s="304">
        <v>2011</v>
      </c>
      <c r="B702" s="304" t="s">
        <v>192</v>
      </c>
      <c r="C702" s="304" t="s">
        <v>34</v>
      </c>
      <c r="D702" s="304">
        <v>1646951</v>
      </c>
    </row>
    <row r="703" spans="1:4">
      <c r="A703" s="304">
        <v>2011</v>
      </c>
      <c r="B703" s="304" t="s">
        <v>192</v>
      </c>
      <c r="C703" s="304" t="s">
        <v>35</v>
      </c>
      <c r="D703" s="304">
        <v>2391592</v>
      </c>
    </row>
    <row r="704" spans="1:4">
      <c r="A704" s="304">
        <v>2011</v>
      </c>
      <c r="B704" s="304" t="s">
        <v>192</v>
      </c>
      <c r="C704" s="304" t="s">
        <v>36</v>
      </c>
      <c r="D704" s="304">
        <v>511944</v>
      </c>
    </row>
    <row r="705" spans="1:4">
      <c r="A705" s="304">
        <v>2011</v>
      </c>
      <c r="B705" s="304" t="s">
        <v>192</v>
      </c>
      <c r="C705" s="304" t="s">
        <v>3</v>
      </c>
      <c r="D705" s="304">
        <v>371108</v>
      </c>
    </row>
    <row r="706" spans="1:4">
      <c r="A706" s="304">
        <v>2011</v>
      </c>
      <c r="B706" s="304" t="s">
        <v>192</v>
      </c>
      <c r="C706" s="304" t="s">
        <v>37</v>
      </c>
      <c r="D706" s="304">
        <v>232703</v>
      </c>
    </row>
    <row r="707" spans="1:4">
      <c r="A707" s="304">
        <v>2012</v>
      </c>
      <c r="B707" s="304" t="s">
        <v>193</v>
      </c>
      <c r="C707" s="304" t="s">
        <v>31</v>
      </c>
      <c r="D707" s="304">
        <v>7288180</v>
      </c>
    </row>
    <row r="708" spans="1:4">
      <c r="A708" s="304">
        <v>2012</v>
      </c>
      <c r="B708" s="304" t="s">
        <v>193</v>
      </c>
      <c r="C708" s="304" t="s">
        <v>32</v>
      </c>
      <c r="D708" s="304">
        <v>5611981</v>
      </c>
    </row>
    <row r="709" spans="1:4">
      <c r="A709" s="304">
        <v>2012</v>
      </c>
      <c r="B709" s="304" t="s">
        <v>193</v>
      </c>
      <c r="C709" s="304" t="s">
        <v>33</v>
      </c>
      <c r="D709" s="304">
        <v>4545421</v>
      </c>
    </row>
    <row r="710" spans="1:4">
      <c r="A710" s="304">
        <v>2012</v>
      </c>
      <c r="B710" s="304" t="s">
        <v>193</v>
      </c>
      <c r="C710" s="304" t="s">
        <v>34</v>
      </c>
      <c r="D710" s="304">
        <v>1652270</v>
      </c>
    </row>
    <row r="711" spans="1:4">
      <c r="A711" s="304">
        <v>2012</v>
      </c>
      <c r="B711" s="304" t="s">
        <v>193</v>
      </c>
      <c r="C711" s="304" t="s">
        <v>35</v>
      </c>
      <c r="D711" s="304">
        <v>2416516</v>
      </c>
    </row>
    <row r="712" spans="1:4">
      <c r="A712" s="304">
        <v>2012</v>
      </c>
      <c r="B712" s="304" t="s">
        <v>193</v>
      </c>
      <c r="C712" s="304" t="s">
        <v>36</v>
      </c>
      <c r="D712" s="304">
        <v>512259</v>
      </c>
    </row>
    <row r="713" spans="1:4">
      <c r="A713" s="304">
        <v>2012</v>
      </c>
      <c r="B713" s="304" t="s">
        <v>193</v>
      </c>
      <c r="C713" s="304" t="s">
        <v>3</v>
      </c>
      <c r="D713" s="304">
        <v>373575</v>
      </c>
    </row>
    <row r="714" spans="1:4">
      <c r="A714" s="304">
        <v>2012</v>
      </c>
      <c r="B714" s="304" t="s">
        <v>193</v>
      </c>
      <c r="C714" s="304" t="s">
        <v>37</v>
      </c>
      <c r="D714" s="304">
        <v>233788</v>
      </c>
    </row>
    <row r="715" spans="1:4">
      <c r="A715" s="304">
        <v>2012</v>
      </c>
      <c r="B715" s="304" t="s">
        <v>190</v>
      </c>
      <c r="C715" s="304" t="s">
        <v>31</v>
      </c>
      <c r="D715" s="304">
        <v>7307183</v>
      </c>
    </row>
    <row r="716" spans="1:4">
      <c r="A716" s="304">
        <v>2012</v>
      </c>
      <c r="B716" s="304" t="s">
        <v>190</v>
      </c>
      <c r="C716" s="304" t="s">
        <v>32</v>
      </c>
      <c r="D716" s="304">
        <v>5632521</v>
      </c>
    </row>
    <row r="717" spans="1:4">
      <c r="A717" s="304">
        <v>2012</v>
      </c>
      <c r="B717" s="304" t="s">
        <v>190</v>
      </c>
      <c r="C717" s="304" t="s">
        <v>33</v>
      </c>
      <c r="D717" s="304">
        <v>4568205</v>
      </c>
    </row>
    <row r="718" spans="1:4">
      <c r="A718" s="304">
        <v>2012</v>
      </c>
      <c r="B718" s="304" t="s">
        <v>190</v>
      </c>
      <c r="C718" s="304" t="s">
        <v>34</v>
      </c>
      <c r="D718" s="304">
        <v>1656035</v>
      </c>
    </row>
    <row r="719" spans="1:4">
      <c r="A719" s="304">
        <v>2012</v>
      </c>
      <c r="B719" s="304" t="s">
        <v>190</v>
      </c>
      <c r="C719" s="304" t="s">
        <v>35</v>
      </c>
      <c r="D719" s="304">
        <v>2437994</v>
      </c>
    </row>
    <row r="720" spans="1:4">
      <c r="A720" s="304">
        <v>2012</v>
      </c>
      <c r="B720" s="304" t="s">
        <v>190</v>
      </c>
      <c r="C720" s="304" t="s">
        <v>36</v>
      </c>
      <c r="D720" s="304">
        <v>512106</v>
      </c>
    </row>
    <row r="721" spans="1:4">
      <c r="A721" s="304">
        <v>2012</v>
      </c>
      <c r="B721" s="304" t="s">
        <v>190</v>
      </c>
      <c r="C721" s="304" t="s">
        <v>3</v>
      </c>
      <c r="D721" s="304">
        <v>375183</v>
      </c>
    </row>
    <row r="722" spans="1:4">
      <c r="A722" s="304">
        <v>2012</v>
      </c>
      <c r="B722" s="304" t="s">
        <v>190</v>
      </c>
      <c r="C722" s="304" t="s">
        <v>37</v>
      </c>
      <c r="D722" s="304">
        <v>235881</v>
      </c>
    </row>
    <row r="723" spans="1:4">
      <c r="A723" s="304">
        <v>2012</v>
      </c>
      <c r="B723" s="304" t="s">
        <v>191</v>
      </c>
      <c r="C723" s="304" t="s">
        <v>31</v>
      </c>
      <c r="D723" s="304">
        <v>7330835</v>
      </c>
    </row>
    <row r="724" spans="1:4">
      <c r="A724" s="304">
        <v>2012</v>
      </c>
      <c r="B724" s="304" t="s">
        <v>191</v>
      </c>
      <c r="C724" s="304" t="s">
        <v>32</v>
      </c>
      <c r="D724" s="304">
        <v>5656652</v>
      </c>
    </row>
    <row r="725" spans="1:4">
      <c r="A725" s="304">
        <v>2012</v>
      </c>
      <c r="B725" s="304" t="s">
        <v>191</v>
      </c>
      <c r="C725" s="304" t="s">
        <v>33</v>
      </c>
      <c r="D725" s="304">
        <v>4590528</v>
      </c>
    </row>
    <row r="726" spans="1:4">
      <c r="A726" s="304">
        <v>2012</v>
      </c>
      <c r="B726" s="304" t="s">
        <v>191</v>
      </c>
      <c r="C726" s="304" t="s">
        <v>34</v>
      </c>
      <c r="D726" s="304">
        <v>1659335</v>
      </c>
    </row>
    <row r="727" spans="1:4">
      <c r="A727" s="304">
        <v>2012</v>
      </c>
      <c r="B727" s="304" t="s">
        <v>191</v>
      </c>
      <c r="C727" s="304" t="s">
        <v>35</v>
      </c>
      <c r="D727" s="304">
        <v>2460341</v>
      </c>
    </row>
    <row r="728" spans="1:4">
      <c r="A728" s="304">
        <v>2012</v>
      </c>
      <c r="B728" s="304" t="s">
        <v>191</v>
      </c>
      <c r="C728" s="304" t="s">
        <v>36</v>
      </c>
      <c r="D728" s="304">
        <v>512149</v>
      </c>
    </row>
    <row r="729" spans="1:4">
      <c r="A729" s="304">
        <v>2012</v>
      </c>
      <c r="B729" s="304" t="s">
        <v>191</v>
      </c>
      <c r="C729" s="304" t="s">
        <v>3</v>
      </c>
      <c r="D729" s="304">
        <v>376945</v>
      </c>
    </row>
    <row r="730" spans="1:4">
      <c r="A730" s="304">
        <v>2012</v>
      </c>
      <c r="B730" s="304" t="s">
        <v>191</v>
      </c>
      <c r="C730" s="304" t="s">
        <v>37</v>
      </c>
      <c r="D730" s="304">
        <v>237858</v>
      </c>
    </row>
    <row r="731" spans="1:4">
      <c r="A731" s="304">
        <v>2012</v>
      </c>
      <c r="B731" s="304" t="s">
        <v>192</v>
      </c>
      <c r="C731" s="304" t="s">
        <v>31</v>
      </c>
      <c r="D731" s="304">
        <v>7356850</v>
      </c>
    </row>
    <row r="732" spans="1:4">
      <c r="A732" s="304">
        <v>2012</v>
      </c>
      <c r="B732" s="304" t="s">
        <v>192</v>
      </c>
      <c r="C732" s="304" t="s">
        <v>32</v>
      </c>
      <c r="D732" s="304">
        <v>5680502</v>
      </c>
    </row>
    <row r="733" spans="1:4">
      <c r="A733" s="304">
        <v>2012</v>
      </c>
      <c r="B733" s="304" t="s">
        <v>192</v>
      </c>
      <c r="C733" s="304" t="s">
        <v>33</v>
      </c>
      <c r="D733" s="304">
        <v>4608886</v>
      </c>
    </row>
    <row r="734" spans="1:4">
      <c r="A734" s="304">
        <v>2012</v>
      </c>
      <c r="B734" s="304" t="s">
        <v>192</v>
      </c>
      <c r="C734" s="304" t="s">
        <v>34</v>
      </c>
      <c r="D734" s="304">
        <v>1662197</v>
      </c>
    </row>
    <row r="735" spans="1:4">
      <c r="A735" s="304">
        <v>2012</v>
      </c>
      <c r="B735" s="304" t="s">
        <v>192</v>
      </c>
      <c r="C735" s="304" t="s">
        <v>35</v>
      </c>
      <c r="D735" s="304">
        <v>2479506</v>
      </c>
    </row>
    <row r="736" spans="1:4">
      <c r="A736" s="304">
        <v>2012</v>
      </c>
      <c r="B736" s="304" t="s">
        <v>192</v>
      </c>
      <c r="C736" s="304" t="s">
        <v>36</v>
      </c>
      <c r="D736" s="304">
        <v>512475</v>
      </c>
    </row>
    <row r="737" spans="1:4">
      <c r="A737" s="304">
        <v>2012</v>
      </c>
      <c r="B737" s="304" t="s">
        <v>192</v>
      </c>
      <c r="C737" s="304" t="s">
        <v>3</v>
      </c>
      <c r="D737" s="304">
        <v>377927</v>
      </c>
    </row>
    <row r="738" spans="1:4">
      <c r="A738" s="304">
        <v>2012</v>
      </c>
      <c r="B738" s="304" t="s">
        <v>192</v>
      </c>
      <c r="C738" s="304" t="s">
        <v>37</v>
      </c>
      <c r="D738" s="304">
        <v>239294</v>
      </c>
    </row>
    <row r="739" spans="1:4">
      <c r="A739" s="304">
        <v>2013</v>
      </c>
      <c r="B739" s="304" t="s">
        <v>193</v>
      </c>
      <c r="C739" s="304" t="s">
        <v>31</v>
      </c>
      <c r="D739" s="304">
        <v>7386000</v>
      </c>
    </row>
    <row r="740" spans="1:4">
      <c r="A740" s="304">
        <v>2013</v>
      </c>
      <c r="B740" s="304" t="s">
        <v>193</v>
      </c>
      <c r="C740" s="304" t="s">
        <v>32</v>
      </c>
      <c r="D740" s="304">
        <v>5710847</v>
      </c>
    </row>
    <row r="741" spans="1:4">
      <c r="A741" s="304">
        <v>2013</v>
      </c>
      <c r="B741" s="304" t="s">
        <v>193</v>
      </c>
      <c r="C741" s="304" t="s">
        <v>33</v>
      </c>
      <c r="D741" s="304">
        <v>4631968</v>
      </c>
    </row>
    <row r="742" spans="1:4">
      <c r="A742" s="304">
        <v>2013</v>
      </c>
      <c r="B742" s="304" t="s">
        <v>193</v>
      </c>
      <c r="C742" s="304" t="s">
        <v>34</v>
      </c>
      <c r="D742" s="304">
        <v>1667036</v>
      </c>
    </row>
    <row r="743" spans="1:4">
      <c r="A743" s="304">
        <v>2013</v>
      </c>
      <c r="B743" s="304" t="s">
        <v>193</v>
      </c>
      <c r="C743" s="304" t="s">
        <v>35</v>
      </c>
      <c r="D743" s="304">
        <v>2501046</v>
      </c>
    </row>
    <row r="744" spans="1:4">
      <c r="A744" s="304">
        <v>2013</v>
      </c>
      <c r="B744" s="304" t="s">
        <v>193</v>
      </c>
      <c r="C744" s="304" t="s">
        <v>36</v>
      </c>
      <c r="D744" s="304">
        <v>513012</v>
      </c>
    </row>
    <row r="745" spans="1:4">
      <c r="A745" s="304">
        <v>2013</v>
      </c>
      <c r="B745" s="304" t="s">
        <v>193</v>
      </c>
      <c r="C745" s="304" t="s">
        <v>3</v>
      </c>
      <c r="D745" s="304">
        <v>379988</v>
      </c>
    </row>
    <row r="746" spans="1:4">
      <c r="A746" s="304">
        <v>2013</v>
      </c>
      <c r="B746" s="304" t="s">
        <v>193</v>
      </c>
      <c r="C746" s="304" t="s">
        <v>37</v>
      </c>
      <c r="D746" s="304">
        <v>240861</v>
      </c>
    </row>
    <row r="747" spans="1:4">
      <c r="A747" s="304">
        <v>2013</v>
      </c>
      <c r="B747" s="304" t="s">
        <v>190</v>
      </c>
      <c r="C747" s="304" t="s">
        <v>31</v>
      </c>
      <c r="D747" s="304">
        <v>7407063</v>
      </c>
    </row>
    <row r="748" spans="1:4">
      <c r="A748" s="304">
        <v>2013</v>
      </c>
      <c r="B748" s="304" t="s">
        <v>190</v>
      </c>
      <c r="C748" s="304" t="s">
        <v>32</v>
      </c>
      <c r="D748" s="304">
        <v>5733545</v>
      </c>
    </row>
    <row r="749" spans="1:4">
      <c r="A749" s="304">
        <v>2013</v>
      </c>
      <c r="B749" s="304" t="s">
        <v>190</v>
      </c>
      <c r="C749" s="304" t="s">
        <v>33</v>
      </c>
      <c r="D749" s="304">
        <v>4651359</v>
      </c>
    </row>
    <row r="750" spans="1:4">
      <c r="A750" s="304">
        <v>2013</v>
      </c>
      <c r="B750" s="304" t="s">
        <v>190</v>
      </c>
      <c r="C750" s="304" t="s">
        <v>34</v>
      </c>
      <c r="D750" s="304">
        <v>1670274</v>
      </c>
    </row>
    <row r="751" spans="1:4">
      <c r="A751" s="304">
        <v>2013</v>
      </c>
      <c r="B751" s="304" t="s">
        <v>190</v>
      </c>
      <c r="C751" s="304" t="s">
        <v>35</v>
      </c>
      <c r="D751" s="304">
        <v>2515387</v>
      </c>
    </row>
    <row r="752" spans="1:4">
      <c r="A752" s="304">
        <v>2013</v>
      </c>
      <c r="B752" s="304" t="s">
        <v>190</v>
      </c>
      <c r="C752" s="304" t="s">
        <v>36</v>
      </c>
      <c r="D752" s="304">
        <v>513067</v>
      </c>
    </row>
    <row r="753" spans="1:4">
      <c r="A753" s="304">
        <v>2013</v>
      </c>
      <c r="B753" s="304" t="s">
        <v>190</v>
      </c>
      <c r="C753" s="304" t="s">
        <v>3</v>
      </c>
      <c r="D753" s="304">
        <v>380914</v>
      </c>
    </row>
    <row r="754" spans="1:4">
      <c r="A754" s="304">
        <v>2013</v>
      </c>
      <c r="B754" s="304" t="s">
        <v>190</v>
      </c>
      <c r="C754" s="304" t="s">
        <v>37</v>
      </c>
      <c r="D754" s="304">
        <v>242569</v>
      </c>
    </row>
    <row r="755" spans="1:4">
      <c r="A755" s="304">
        <v>2013</v>
      </c>
      <c r="B755" s="304" t="s">
        <v>191</v>
      </c>
      <c r="C755" s="304" t="s">
        <v>31</v>
      </c>
      <c r="D755" s="304">
        <v>7434451</v>
      </c>
    </row>
    <row r="756" spans="1:4">
      <c r="A756" s="304">
        <v>2013</v>
      </c>
      <c r="B756" s="304" t="s">
        <v>191</v>
      </c>
      <c r="C756" s="304" t="s">
        <v>32</v>
      </c>
      <c r="D756" s="304">
        <v>5761100</v>
      </c>
    </row>
    <row r="757" spans="1:4">
      <c r="A757" s="304">
        <v>2013</v>
      </c>
      <c r="B757" s="304" t="s">
        <v>191</v>
      </c>
      <c r="C757" s="304" t="s">
        <v>33</v>
      </c>
      <c r="D757" s="304">
        <v>4670132</v>
      </c>
    </row>
    <row r="758" spans="1:4">
      <c r="A758" s="304">
        <v>2013</v>
      </c>
      <c r="B758" s="304" t="s">
        <v>191</v>
      </c>
      <c r="C758" s="304" t="s">
        <v>34</v>
      </c>
      <c r="D758" s="304">
        <v>1673991</v>
      </c>
    </row>
    <row r="759" spans="1:4">
      <c r="A759" s="304">
        <v>2013</v>
      </c>
      <c r="B759" s="304" t="s">
        <v>191</v>
      </c>
      <c r="C759" s="304" t="s">
        <v>35</v>
      </c>
      <c r="D759" s="304">
        <v>2527564</v>
      </c>
    </row>
    <row r="760" spans="1:4">
      <c r="A760" s="304">
        <v>2013</v>
      </c>
      <c r="B760" s="304" t="s">
        <v>191</v>
      </c>
      <c r="C760" s="304" t="s">
        <v>36</v>
      </c>
      <c r="D760" s="304">
        <v>513378</v>
      </c>
    </row>
    <row r="761" spans="1:4">
      <c r="A761" s="304">
        <v>2013</v>
      </c>
      <c r="B761" s="304" t="s">
        <v>191</v>
      </c>
      <c r="C761" s="304" t="s">
        <v>3</v>
      </c>
      <c r="D761" s="304">
        <v>382032</v>
      </c>
    </row>
    <row r="762" spans="1:4">
      <c r="A762" s="304">
        <v>2013</v>
      </c>
      <c r="B762" s="304" t="s">
        <v>191</v>
      </c>
      <c r="C762" s="304" t="s">
        <v>37</v>
      </c>
      <c r="D762" s="304">
        <v>243067</v>
      </c>
    </row>
    <row r="763" spans="1:4">
      <c r="A763" s="304">
        <v>2013</v>
      </c>
      <c r="B763" s="304" t="s">
        <v>192</v>
      </c>
      <c r="C763" s="304" t="s">
        <v>31</v>
      </c>
      <c r="D763" s="304">
        <v>7459562</v>
      </c>
    </row>
    <row r="764" spans="1:4">
      <c r="A764" s="304">
        <v>2013</v>
      </c>
      <c r="B764" s="304" t="s">
        <v>192</v>
      </c>
      <c r="C764" s="304" t="s">
        <v>32</v>
      </c>
      <c r="D764" s="304">
        <v>5784777</v>
      </c>
    </row>
    <row r="765" spans="1:4">
      <c r="A765" s="304">
        <v>2013</v>
      </c>
      <c r="B765" s="304" t="s">
        <v>192</v>
      </c>
      <c r="C765" s="304" t="s">
        <v>33</v>
      </c>
      <c r="D765" s="304">
        <v>4685080</v>
      </c>
    </row>
    <row r="766" spans="1:4">
      <c r="A766" s="304">
        <v>2013</v>
      </c>
      <c r="B766" s="304" t="s">
        <v>192</v>
      </c>
      <c r="C766" s="304" t="s">
        <v>34</v>
      </c>
      <c r="D766" s="304">
        <v>1676671</v>
      </c>
    </row>
    <row r="767" spans="1:4">
      <c r="A767" s="304">
        <v>2013</v>
      </c>
      <c r="B767" s="304" t="s">
        <v>192</v>
      </c>
      <c r="C767" s="304" t="s">
        <v>35</v>
      </c>
      <c r="D767" s="304">
        <v>2536368</v>
      </c>
    </row>
    <row r="768" spans="1:4">
      <c r="A768" s="304">
        <v>2013</v>
      </c>
      <c r="B768" s="304" t="s">
        <v>192</v>
      </c>
      <c r="C768" s="304" t="s">
        <v>36</v>
      </c>
      <c r="D768" s="304">
        <v>513948</v>
      </c>
    </row>
    <row r="769" spans="1:4">
      <c r="A769" s="304">
        <v>2013</v>
      </c>
      <c r="B769" s="304" t="s">
        <v>192</v>
      </c>
      <c r="C769" s="304" t="s">
        <v>3</v>
      </c>
      <c r="D769" s="304">
        <v>383310</v>
      </c>
    </row>
    <row r="770" spans="1:4">
      <c r="A770" s="304">
        <v>2013</v>
      </c>
      <c r="B770" s="304" t="s">
        <v>192</v>
      </c>
      <c r="C770" s="304" t="s">
        <v>37</v>
      </c>
      <c r="D770" s="304">
        <v>242840</v>
      </c>
    </row>
    <row r="771" spans="1:4">
      <c r="A771" s="304">
        <v>2014</v>
      </c>
      <c r="B771" s="304" t="s">
        <v>193</v>
      </c>
      <c r="C771" s="304" t="s">
        <v>31</v>
      </c>
      <c r="D771" s="304">
        <v>7492704</v>
      </c>
    </row>
    <row r="772" spans="1:4">
      <c r="A772" s="304">
        <v>2014</v>
      </c>
      <c r="B772" s="304" t="s">
        <v>193</v>
      </c>
      <c r="C772" s="304" t="s">
        <v>32</v>
      </c>
      <c r="D772" s="304">
        <v>5817241</v>
      </c>
    </row>
    <row r="773" spans="1:4">
      <c r="A773" s="304">
        <v>2014</v>
      </c>
      <c r="B773" s="304" t="s">
        <v>193</v>
      </c>
      <c r="C773" s="304" t="s">
        <v>33</v>
      </c>
      <c r="D773" s="304">
        <v>4704807</v>
      </c>
    </row>
    <row r="774" spans="1:4">
      <c r="A774" s="304">
        <v>2014</v>
      </c>
      <c r="B774" s="304" t="s">
        <v>193</v>
      </c>
      <c r="C774" s="304" t="s">
        <v>34</v>
      </c>
      <c r="D774" s="304">
        <v>1682307</v>
      </c>
    </row>
    <row r="775" spans="1:4">
      <c r="A775" s="304">
        <v>2014</v>
      </c>
      <c r="B775" s="304" t="s">
        <v>193</v>
      </c>
      <c r="C775" s="304" t="s">
        <v>35</v>
      </c>
      <c r="D775" s="304">
        <v>2549527</v>
      </c>
    </row>
    <row r="776" spans="1:4">
      <c r="A776" s="304">
        <v>2014</v>
      </c>
      <c r="B776" s="304" t="s">
        <v>193</v>
      </c>
      <c r="C776" s="304" t="s">
        <v>36</v>
      </c>
      <c r="D776" s="304">
        <v>514676</v>
      </c>
    </row>
    <row r="777" spans="1:4">
      <c r="A777" s="304">
        <v>2014</v>
      </c>
      <c r="B777" s="304" t="s">
        <v>193</v>
      </c>
      <c r="C777" s="304" t="s">
        <v>3</v>
      </c>
      <c r="D777" s="304">
        <v>384934</v>
      </c>
    </row>
    <row r="778" spans="1:4">
      <c r="A778" s="304">
        <v>2014</v>
      </c>
      <c r="B778" s="304" t="s">
        <v>193</v>
      </c>
      <c r="C778" s="304" t="s">
        <v>37</v>
      </c>
      <c r="D778" s="304">
        <v>242900</v>
      </c>
    </row>
    <row r="779" spans="1:4">
      <c r="A779" s="304">
        <v>2014</v>
      </c>
      <c r="B779" s="304" t="s">
        <v>190</v>
      </c>
      <c r="C779" s="304" t="s">
        <v>31</v>
      </c>
      <c r="D779" s="304">
        <v>7513418</v>
      </c>
    </row>
    <row r="780" spans="1:4">
      <c r="A780" s="304">
        <v>2014</v>
      </c>
      <c r="B780" s="304" t="s">
        <v>190</v>
      </c>
      <c r="C780" s="304" t="s">
        <v>32</v>
      </c>
      <c r="D780" s="304">
        <v>5838110</v>
      </c>
    </row>
    <row r="781" spans="1:4">
      <c r="A781" s="304">
        <v>2014</v>
      </c>
      <c r="B781" s="304" t="s">
        <v>190</v>
      </c>
      <c r="C781" s="304" t="s">
        <v>33</v>
      </c>
      <c r="D781" s="304">
        <v>4719925</v>
      </c>
    </row>
    <row r="782" spans="1:4">
      <c r="A782" s="304">
        <v>2014</v>
      </c>
      <c r="B782" s="304" t="s">
        <v>190</v>
      </c>
      <c r="C782" s="304" t="s">
        <v>34</v>
      </c>
      <c r="D782" s="304">
        <v>1685550</v>
      </c>
    </row>
    <row r="783" spans="1:4">
      <c r="A783" s="304">
        <v>2014</v>
      </c>
      <c r="B783" s="304" t="s">
        <v>190</v>
      </c>
      <c r="C783" s="304" t="s">
        <v>35</v>
      </c>
      <c r="D783" s="304">
        <v>2557046</v>
      </c>
    </row>
    <row r="784" spans="1:4">
      <c r="A784" s="304">
        <v>2014</v>
      </c>
      <c r="B784" s="304" t="s">
        <v>190</v>
      </c>
      <c r="C784" s="304" t="s">
        <v>36</v>
      </c>
      <c r="D784" s="304">
        <v>514726</v>
      </c>
    </row>
    <row r="785" spans="1:4">
      <c r="A785" s="304">
        <v>2014</v>
      </c>
      <c r="B785" s="304" t="s">
        <v>190</v>
      </c>
      <c r="C785" s="304" t="s">
        <v>3</v>
      </c>
      <c r="D785" s="304">
        <v>385346</v>
      </c>
    </row>
    <row r="786" spans="1:4">
      <c r="A786" s="304">
        <v>2014</v>
      </c>
      <c r="B786" s="304" t="s">
        <v>190</v>
      </c>
      <c r="C786" s="304" t="s">
        <v>37</v>
      </c>
      <c r="D786" s="304">
        <v>243368</v>
      </c>
    </row>
    <row r="787" spans="1:4">
      <c r="A787" s="304">
        <v>2014</v>
      </c>
      <c r="B787" s="304" t="s">
        <v>191</v>
      </c>
      <c r="C787" s="304" t="s">
        <v>31</v>
      </c>
      <c r="D787" s="304">
        <v>7541744</v>
      </c>
    </row>
    <row r="788" spans="1:4">
      <c r="A788" s="304">
        <v>2014</v>
      </c>
      <c r="B788" s="304" t="s">
        <v>191</v>
      </c>
      <c r="C788" s="304" t="s">
        <v>32</v>
      </c>
      <c r="D788" s="304">
        <v>5865618</v>
      </c>
    </row>
    <row r="789" spans="1:4">
      <c r="A789" s="304">
        <v>2014</v>
      </c>
      <c r="B789" s="304" t="s">
        <v>191</v>
      </c>
      <c r="C789" s="304" t="s">
        <v>33</v>
      </c>
      <c r="D789" s="304">
        <v>4735560</v>
      </c>
    </row>
    <row r="790" spans="1:4">
      <c r="A790" s="304">
        <v>2014</v>
      </c>
      <c r="B790" s="304" t="s">
        <v>191</v>
      </c>
      <c r="C790" s="304" t="s">
        <v>34</v>
      </c>
      <c r="D790" s="304">
        <v>1688542</v>
      </c>
    </row>
    <row r="791" spans="1:4">
      <c r="A791" s="304">
        <v>2014</v>
      </c>
      <c r="B791" s="304" t="s">
        <v>191</v>
      </c>
      <c r="C791" s="304" t="s">
        <v>35</v>
      </c>
      <c r="D791" s="304">
        <v>2565903</v>
      </c>
    </row>
    <row r="792" spans="1:4">
      <c r="A792" s="304">
        <v>2014</v>
      </c>
      <c r="B792" s="304" t="s">
        <v>191</v>
      </c>
      <c r="C792" s="304" t="s">
        <v>36</v>
      </c>
      <c r="D792" s="304">
        <v>515043</v>
      </c>
    </row>
    <row r="793" spans="1:4">
      <c r="A793" s="304">
        <v>2014</v>
      </c>
      <c r="B793" s="304" t="s">
        <v>191</v>
      </c>
      <c r="C793" s="304" t="s">
        <v>3</v>
      </c>
      <c r="D793" s="304">
        <v>386761</v>
      </c>
    </row>
    <row r="794" spans="1:4">
      <c r="A794" s="304">
        <v>2014</v>
      </c>
      <c r="B794" s="304" t="s">
        <v>191</v>
      </c>
      <c r="C794" s="304" t="s">
        <v>37</v>
      </c>
      <c r="D794" s="304">
        <v>243759</v>
      </c>
    </row>
    <row r="795" spans="1:4">
      <c r="A795" s="304">
        <v>2014</v>
      </c>
      <c r="B795" s="304" t="s">
        <v>192</v>
      </c>
      <c r="C795" s="304" t="s">
        <v>31</v>
      </c>
      <c r="D795" s="304">
        <v>7568179</v>
      </c>
    </row>
    <row r="796" spans="1:4">
      <c r="A796" s="304">
        <v>2014</v>
      </c>
      <c r="B796" s="304" t="s">
        <v>192</v>
      </c>
      <c r="C796" s="304" t="s">
        <v>32</v>
      </c>
      <c r="D796" s="304">
        <v>5891105</v>
      </c>
    </row>
    <row r="797" spans="1:4">
      <c r="A797" s="304">
        <v>2014</v>
      </c>
      <c r="B797" s="304" t="s">
        <v>192</v>
      </c>
      <c r="C797" s="304" t="s">
        <v>33</v>
      </c>
      <c r="D797" s="304">
        <v>4748062</v>
      </c>
    </row>
    <row r="798" spans="1:4">
      <c r="A798" s="304">
        <v>2014</v>
      </c>
      <c r="B798" s="304" t="s">
        <v>192</v>
      </c>
      <c r="C798" s="304" t="s">
        <v>34</v>
      </c>
      <c r="D798" s="304">
        <v>1691489</v>
      </c>
    </row>
    <row r="799" spans="1:4">
      <c r="A799" s="304">
        <v>2014</v>
      </c>
      <c r="B799" s="304" t="s">
        <v>192</v>
      </c>
      <c r="C799" s="304" t="s">
        <v>35</v>
      </c>
      <c r="D799" s="304">
        <v>2572856</v>
      </c>
    </row>
    <row r="800" spans="1:4">
      <c r="A800" s="304">
        <v>2014</v>
      </c>
      <c r="B800" s="304" t="s">
        <v>192</v>
      </c>
      <c r="C800" s="304" t="s">
        <v>36</v>
      </c>
      <c r="D800" s="304">
        <v>515350</v>
      </c>
    </row>
    <row r="801" spans="1:4">
      <c r="A801" s="304">
        <v>2014</v>
      </c>
      <c r="B801" s="304" t="s">
        <v>192</v>
      </c>
      <c r="C801" s="304" t="s">
        <v>3</v>
      </c>
      <c r="D801" s="304">
        <v>387866</v>
      </c>
    </row>
    <row r="802" spans="1:4">
      <c r="A802" s="304">
        <v>2014</v>
      </c>
      <c r="B802" s="304" t="s">
        <v>192</v>
      </c>
      <c r="C802" s="304" t="s">
        <v>37</v>
      </c>
      <c r="D802" s="304">
        <v>242939</v>
      </c>
    </row>
    <row r="803" spans="1:4">
      <c r="A803" s="304">
        <v>2015</v>
      </c>
      <c r="B803" s="304" t="s">
        <v>193</v>
      </c>
      <c r="C803" s="304" t="s">
        <v>31</v>
      </c>
      <c r="D803" s="304">
        <v>7601114</v>
      </c>
    </row>
    <row r="804" spans="1:4">
      <c r="A804" s="304">
        <v>2015</v>
      </c>
      <c r="B804" s="304" t="s">
        <v>193</v>
      </c>
      <c r="C804" s="304" t="s">
        <v>32</v>
      </c>
      <c r="D804" s="304">
        <v>5924297</v>
      </c>
    </row>
    <row r="805" spans="1:4">
      <c r="A805" s="304">
        <v>2015</v>
      </c>
      <c r="B805" s="304" t="s">
        <v>193</v>
      </c>
      <c r="C805" s="304" t="s">
        <v>33</v>
      </c>
      <c r="D805" s="304">
        <v>4765096</v>
      </c>
    </row>
    <row r="806" spans="1:4">
      <c r="A806" s="304">
        <v>2015</v>
      </c>
      <c r="B806" s="304" t="s">
        <v>193</v>
      </c>
      <c r="C806" s="304" t="s">
        <v>34</v>
      </c>
      <c r="D806" s="304">
        <v>1696659</v>
      </c>
    </row>
    <row r="807" spans="1:4">
      <c r="A807" s="304">
        <v>2015</v>
      </c>
      <c r="B807" s="304" t="s">
        <v>193</v>
      </c>
      <c r="C807" s="304" t="s">
        <v>35</v>
      </c>
      <c r="D807" s="304">
        <v>2583450</v>
      </c>
    </row>
    <row r="808" spans="1:4">
      <c r="A808" s="304">
        <v>2015</v>
      </c>
      <c r="B808" s="304" t="s">
        <v>193</v>
      </c>
      <c r="C808" s="304" t="s">
        <v>36</v>
      </c>
      <c r="D808" s="304">
        <v>516216</v>
      </c>
    </row>
    <row r="809" spans="1:4">
      <c r="A809" s="304">
        <v>2015</v>
      </c>
      <c r="B809" s="304" t="s">
        <v>193</v>
      </c>
      <c r="C809" s="304" t="s">
        <v>3</v>
      </c>
      <c r="D809" s="304">
        <v>390166</v>
      </c>
    </row>
    <row r="810" spans="1:4">
      <c r="A810" s="304">
        <v>2015</v>
      </c>
      <c r="B810" s="304" t="s">
        <v>193</v>
      </c>
      <c r="C810" s="304" t="s">
        <v>37</v>
      </c>
      <c r="D810" s="304">
        <v>243159</v>
      </c>
    </row>
    <row r="811" spans="1:4">
      <c r="A811" s="304">
        <v>2015</v>
      </c>
      <c r="B811" s="304" t="s">
        <v>190</v>
      </c>
      <c r="C811" s="304" t="s">
        <v>31</v>
      </c>
      <c r="D811" s="304">
        <v>7620299</v>
      </c>
    </row>
    <row r="812" spans="1:4">
      <c r="A812" s="304">
        <v>2015</v>
      </c>
      <c r="B812" s="304" t="s">
        <v>190</v>
      </c>
      <c r="C812" s="304" t="s">
        <v>32</v>
      </c>
      <c r="D812" s="304">
        <v>5944911</v>
      </c>
    </row>
    <row r="813" spans="1:4">
      <c r="A813" s="304">
        <v>2015</v>
      </c>
      <c r="B813" s="304" t="s">
        <v>190</v>
      </c>
      <c r="C813" s="304" t="s">
        <v>33</v>
      </c>
      <c r="D813" s="304">
        <v>4779814</v>
      </c>
    </row>
    <row r="814" spans="1:4">
      <c r="A814" s="304">
        <v>2015</v>
      </c>
      <c r="B814" s="304" t="s">
        <v>190</v>
      </c>
      <c r="C814" s="304" t="s">
        <v>34</v>
      </c>
      <c r="D814" s="304">
        <v>1698921</v>
      </c>
    </row>
    <row r="815" spans="1:4">
      <c r="A815" s="304">
        <v>2015</v>
      </c>
      <c r="B815" s="304" t="s">
        <v>190</v>
      </c>
      <c r="C815" s="304" t="s">
        <v>35</v>
      </c>
      <c r="D815" s="304">
        <v>2590035</v>
      </c>
    </row>
    <row r="816" spans="1:4">
      <c r="A816" s="304">
        <v>2015</v>
      </c>
      <c r="B816" s="304" t="s">
        <v>190</v>
      </c>
      <c r="C816" s="304" t="s">
        <v>36</v>
      </c>
      <c r="D816" s="304">
        <v>516657</v>
      </c>
    </row>
    <row r="817" spans="1:4">
      <c r="A817" s="304">
        <v>2015</v>
      </c>
      <c r="B817" s="304" t="s">
        <v>190</v>
      </c>
      <c r="C817" s="304" t="s">
        <v>3</v>
      </c>
      <c r="D817" s="304">
        <v>391121</v>
      </c>
    </row>
    <row r="818" spans="1:4">
      <c r="A818" s="304">
        <v>2015</v>
      </c>
      <c r="B818" s="304" t="s">
        <v>190</v>
      </c>
      <c r="C818" s="304" t="s">
        <v>37</v>
      </c>
      <c r="D818" s="304">
        <v>244346</v>
      </c>
    </row>
    <row r="819" spans="1:4">
      <c r="A819" s="304">
        <v>2015</v>
      </c>
      <c r="B819" s="304" t="s">
        <v>191</v>
      </c>
      <c r="C819" s="304" t="s">
        <v>31</v>
      </c>
      <c r="D819" s="304">
        <v>7647198</v>
      </c>
    </row>
    <row r="820" spans="1:4">
      <c r="A820" s="304">
        <v>2015</v>
      </c>
      <c r="B820" s="304" t="s">
        <v>191</v>
      </c>
      <c r="C820" s="304" t="s">
        <v>32</v>
      </c>
      <c r="D820" s="304">
        <v>5971785</v>
      </c>
    </row>
    <row r="821" spans="1:4">
      <c r="A821" s="304">
        <v>2015</v>
      </c>
      <c r="B821" s="304" t="s">
        <v>191</v>
      </c>
      <c r="C821" s="304" t="s">
        <v>33</v>
      </c>
      <c r="D821" s="304">
        <v>4793919</v>
      </c>
    </row>
    <row r="822" spans="1:4">
      <c r="A822" s="304">
        <v>2015</v>
      </c>
      <c r="B822" s="304" t="s">
        <v>191</v>
      </c>
      <c r="C822" s="304" t="s">
        <v>34</v>
      </c>
      <c r="D822" s="304">
        <v>1701414</v>
      </c>
    </row>
    <row r="823" spans="1:4">
      <c r="A823" s="304">
        <v>2015</v>
      </c>
      <c r="B823" s="304" t="s">
        <v>191</v>
      </c>
      <c r="C823" s="304" t="s">
        <v>35</v>
      </c>
      <c r="D823" s="304">
        <v>2598020</v>
      </c>
    </row>
    <row r="824" spans="1:4">
      <c r="A824" s="304">
        <v>2015</v>
      </c>
      <c r="B824" s="304" t="s">
        <v>191</v>
      </c>
      <c r="C824" s="304" t="s">
        <v>36</v>
      </c>
      <c r="D824" s="304">
        <v>517255</v>
      </c>
    </row>
    <row r="825" spans="1:4">
      <c r="A825" s="304">
        <v>2015</v>
      </c>
      <c r="B825" s="304" t="s">
        <v>191</v>
      </c>
      <c r="C825" s="304" t="s">
        <v>3</v>
      </c>
      <c r="D825" s="304">
        <v>392418</v>
      </c>
    </row>
    <row r="826" spans="1:4">
      <c r="A826" s="304">
        <v>2015</v>
      </c>
      <c r="B826" s="304" t="s">
        <v>191</v>
      </c>
      <c r="C826" s="304" t="s">
        <v>37</v>
      </c>
      <c r="D826" s="304">
        <v>244534</v>
      </c>
    </row>
    <row r="827" spans="1:4">
      <c r="A827" s="304">
        <v>2015</v>
      </c>
      <c r="B827" s="304" t="s">
        <v>192</v>
      </c>
      <c r="C827" s="304" t="s">
        <v>31</v>
      </c>
      <c r="D827" s="304">
        <v>7671599</v>
      </c>
    </row>
    <row r="828" spans="1:4">
      <c r="A828" s="304">
        <v>2015</v>
      </c>
      <c r="B828" s="304" t="s">
        <v>192</v>
      </c>
      <c r="C828" s="304" t="s">
        <v>32</v>
      </c>
      <c r="D828" s="304">
        <v>5997923</v>
      </c>
    </row>
    <row r="829" spans="1:4">
      <c r="A829" s="304">
        <v>2015</v>
      </c>
      <c r="B829" s="304" t="s">
        <v>192</v>
      </c>
      <c r="C829" s="304" t="s">
        <v>33</v>
      </c>
      <c r="D829" s="304">
        <v>4807886</v>
      </c>
    </row>
    <row r="830" spans="1:4">
      <c r="A830" s="304">
        <v>2015</v>
      </c>
      <c r="B830" s="304" t="s">
        <v>192</v>
      </c>
      <c r="C830" s="304" t="s">
        <v>34</v>
      </c>
      <c r="D830" s="304">
        <v>1702686</v>
      </c>
    </row>
    <row r="831" spans="1:4">
      <c r="A831" s="304">
        <v>2015</v>
      </c>
      <c r="B831" s="304" t="s">
        <v>192</v>
      </c>
      <c r="C831" s="304" t="s">
        <v>35</v>
      </c>
      <c r="D831" s="304">
        <v>2603373</v>
      </c>
    </row>
    <row r="832" spans="1:4">
      <c r="A832" s="304">
        <v>2015</v>
      </c>
      <c r="B832" s="304" t="s">
        <v>192</v>
      </c>
      <c r="C832" s="304" t="s">
        <v>36</v>
      </c>
      <c r="D832" s="304">
        <v>517374</v>
      </c>
    </row>
    <row r="833" spans="1:4">
      <c r="A833" s="304">
        <v>2015</v>
      </c>
      <c r="B833" s="304" t="s">
        <v>192</v>
      </c>
      <c r="C833" s="304" t="s">
        <v>3</v>
      </c>
      <c r="D833" s="304">
        <v>393104</v>
      </c>
    </row>
    <row r="834" spans="1:4">
      <c r="A834" s="304">
        <v>2015</v>
      </c>
      <c r="B834" s="304" t="s">
        <v>192</v>
      </c>
      <c r="C834" s="304" t="s">
        <v>37</v>
      </c>
      <c r="D834" s="304">
        <v>243875</v>
      </c>
    </row>
    <row r="835" spans="1:4">
      <c r="A835" s="304">
        <v>2016</v>
      </c>
      <c r="B835" s="304" t="s">
        <v>193</v>
      </c>
      <c r="C835" s="304" t="s">
        <v>31</v>
      </c>
      <c r="D835" s="304">
        <v>7704355</v>
      </c>
    </row>
    <row r="836" spans="1:4">
      <c r="A836" s="304">
        <v>2016</v>
      </c>
      <c r="B836" s="304" t="s">
        <v>193</v>
      </c>
      <c r="C836" s="304" t="s">
        <v>32</v>
      </c>
      <c r="D836" s="304">
        <v>6036731</v>
      </c>
    </row>
    <row r="837" spans="1:4">
      <c r="A837" s="304">
        <v>2016</v>
      </c>
      <c r="B837" s="304" t="s">
        <v>193</v>
      </c>
      <c r="C837" s="304" t="s">
        <v>33</v>
      </c>
      <c r="D837" s="304">
        <v>4826865</v>
      </c>
    </row>
    <row r="838" spans="1:4">
      <c r="A838" s="304">
        <v>2016</v>
      </c>
      <c r="B838" s="304" t="s">
        <v>193</v>
      </c>
      <c r="C838" s="304" t="s">
        <v>34</v>
      </c>
      <c r="D838" s="304">
        <v>1706400</v>
      </c>
    </row>
    <row r="839" spans="1:4">
      <c r="A839" s="304">
        <v>2016</v>
      </c>
      <c r="B839" s="304" t="s">
        <v>193</v>
      </c>
      <c r="C839" s="304" t="s">
        <v>35</v>
      </c>
      <c r="D839" s="304">
        <v>2613269</v>
      </c>
    </row>
    <row r="840" spans="1:4">
      <c r="A840" s="304">
        <v>2016</v>
      </c>
      <c r="B840" s="304" t="s">
        <v>193</v>
      </c>
      <c r="C840" s="304" t="s">
        <v>36</v>
      </c>
      <c r="D840" s="304">
        <v>518418</v>
      </c>
    </row>
    <row r="841" spans="1:4">
      <c r="A841" s="304">
        <v>2016</v>
      </c>
      <c r="B841" s="304" t="s">
        <v>193</v>
      </c>
      <c r="C841" s="304" t="s">
        <v>3</v>
      </c>
      <c r="D841" s="304">
        <v>395155</v>
      </c>
    </row>
    <row r="842" spans="1:4">
      <c r="A842" s="304">
        <v>2016</v>
      </c>
      <c r="B842" s="304" t="s">
        <v>193</v>
      </c>
      <c r="C842" s="304" t="s">
        <v>37</v>
      </c>
      <c r="D842" s="304">
        <v>244119</v>
      </c>
    </row>
    <row r="843" spans="1:4">
      <c r="A843" s="304">
        <v>2016</v>
      </c>
      <c r="B843" s="304" t="s">
        <v>190</v>
      </c>
      <c r="C843" s="304" t="s">
        <v>31</v>
      </c>
      <c r="D843" s="304">
        <v>7725884</v>
      </c>
    </row>
    <row r="844" spans="1:4">
      <c r="A844" s="304">
        <v>2016</v>
      </c>
      <c r="B844" s="304" t="s">
        <v>190</v>
      </c>
      <c r="C844" s="304" t="s">
        <v>32</v>
      </c>
      <c r="D844" s="304">
        <v>6068042</v>
      </c>
    </row>
    <row r="845" spans="1:4">
      <c r="A845" s="304">
        <v>2016</v>
      </c>
      <c r="B845" s="304" t="s">
        <v>190</v>
      </c>
      <c r="C845" s="304" t="s">
        <v>33</v>
      </c>
      <c r="D845" s="304">
        <v>4844473</v>
      </c>
    </row>
    <row r="846" spans="1:4">
      <c r="A846" s="304">
        <v>2016</v>
      </c>
      <c r="B846" s="304" t="s">
        <v>190</v>
      </c>
      <c r="C846" s="304" t="s">
        <v>34</v>
      </c>
      <c r="D846" s="304">
        <v>1708183</v>
      </c>
    </row>
    <row r="847" spans="1:4">
      <c r="A847" s="304">
        <v>2016</v>
      </c>
      <c r="B847" s="304" t="s">
        <v>190</v>
      </c>
      <c r="C847" s="304" t="s">
        <v>35</v>
      </c>
      <c r="D847" s="304">
        <v>2617172</v>
      </c>
    </row>
    <row r="848" spans="1:4">
      <c r="A848" s="304">
        <v>2016</v>
      </c>
      <c r="B848" s="304" t="s">
        <v>190</v>
      </c>
      <c r="C848" s="304" t="s">
        <v>36</v>
      </c>
      <c r="D848" s="304">
        <v>519128</v>
      </c>
    </row>
    <row r="849" spans="1:4">
      <c r="A849" s="304">
        <v>2016</v>
      </c>
      <c r="B849" s="304" t="s">
        <v>190</v>
      </c>
      <c r="C849" s="304" t="s">
        <v>3</v>
      </c>
      <c r="D849" s="304">
        <v>396141</v>
      </c>
    </row>
    <row r="850" spans="1:4">
      <c r="A850" s="304">
        <v>2016</v>
      </c>
      <c r="B850" s="304" t="s">
        <v>190</v>
      </c>
      <c r="C850" s="304" t="s">
        <v>37</v>
      </c>
      <c r="D850" s="304">
        <v>244880</v>
      </c>
    </row>
    <row r="851" spans="1:4">
      <c r="A851" s="304">
        <v>2016</v>
      </c>
      <c r="B851" s="304" t="s">
        <v>191</v>
      </c>
      <c r="C851" s="304" t="s">
        <v>31</v>
      </c>
      <c r="D851" s="304">
        <v>7751610</v>
      </c>
    </row>
    <row r="852" spans="1:4">
      <c r="A852" s="304">
        <v>2016</v>
      </c>
      <c r="B852" s="304" t="s">
        <v>191</v>
      </c>
      <c r="C852" s="304" t="s">
        <v>32</v>
      </c>
      <c r="D852" s="304">
        <v>6097194</v>
      </c>
    </row>
    <row r="853" spans="1:4">
      <c r="A853" s="304">
        <v>2016</v>
      </c>
      <c r="B853" s="304" t="s">
        <v>191</v>
      </c>
      <c r="C853" s="304" t="s">
        <v>33</v>
      </c>
      <c r="D853" s="304">
        <v>4860245</v>
      </c>
    </row>
    <row r="854" spans="1:4">
      <c r="A854" s="304">
        <v>2016</v>
      </c>
      <c r="B854" s="304" t="s">
        <v>191</v>
      </c>
      <c r="C854" s="304" t="s">
        <v>34</v>
      </c>
      <c r="D854" s="304">
        <v>1710507</v>
      </c>
    </row>
    <row r="855" spans="1:4">
      <c r="A855" s="304">
        <v>2016</v>
      </c>
      <c r="B855" s="304" t="s">
        <v>191</v>
      </c>
      <c r="C855" s="304" t="s">
        <v>35</v>
      </c>
      <c r="D855" s="304">
        <v>2624134</v>
      </c>
    </row>
    <row r="856" spans="1:4">
      <c r="A856" s="304">
        <v>2016</v>
      </c>
      <c r="B856" s="304" t="s">
        <v>191</v>
      </c>
      <c r="C856" s="304" t="s">
        <v>36</v>
      </c>
      <c r="D856" s="304">
        <v>519698</v>
      </c>
    </row>
    <row r="857" spans="1:4">
      <c r="A857" s="304">
        <v>2016</v>
      </c>
      <c r="B857" s="304" t="s">
        <v>191</v>
      </c>
      <c r="C857" s="304" t="s">
        <v>3</v>
      </c>
      <c r="D857" s="304">
        <v>397360</v>
      </c>
    </row>
    <row r="858" spans="1:4">
      <c r="A858" s="304">
        <v>2016</v>
      </c>
      <c r="B858" s="304" t="s">
        <v>191</v>
      </c>
      <c r="C858" s="304" t="s">
        <v>37</v>
      </c>
      <c r="D858" s="304">
        <v>245088</v>
      </c>
    </row>
    <row r="859" spans="1:4">
      <c r="A859" s="304">
        <v>2016</v>
      </c>
      <c r="B859" s="304" t="s">
        <v>192</v>
      </c>
      <c r="C859" s="304" t="s">
        <v>31</v>
      </c>
      <c r="D859" s="304">
        <v>7778049</v>
      </c>
    </row>
    <row r="860" spans="1:4">
      <c r="A860" s="304">
        <v>2016</v>
      </c>
      <c r="B860" s="304" t="s">
        <v>192</v>
      </c>
      <c r="C860" s="304" t="s">
        <v>32</v>
      </c>
      <c r="D860" s="304">
        <v>6128308</v>
      </c>
    </row>
    <row r="861" spans="1:4">
      <c r="A861" s="304">
        <v>2016</v>
      </c>
      <c r="B861" s="304" t="s">
        <v>192</v>
      </c>
      <c r="C861" s="304" t="s">
        <v>33</v>
      </c>
      <c r="D861" s="304">
        <v>4876611</v>
      </c>
    </row>
    <row r="862" spans="1:4">
      <c r="A862" s="304">
        <v>2016</v>
      </c>
      <c r="B862" s="304" t="s">
        <v>192</v>
      </c>
      <c r="C862" s="304" t="s">
        <v>34</v>
      </c>
      <c r="D862" s="304">
        <v>1712848</v>
      </c>
    </row>
    <row r="863" spans="1:4">
      <c r="A863" s="304">
        <v>2016</v>
      </c>
      <c r="B863" s="304" t="s">
        <v>192</v>
      </c>
      <c r="C863" s="304" t="s">
        <v>35</v>
      </c>
      <c r="D863" s="304">
        <v>2630930</v>
      </c>
    </row>
    <row r="864" spans="1:4">
      <c r="A864" s="304">
        <v>2016</v>
      </c>
      <c r="B864" s="304" t="s">
        <v>192</v>
      </c>
      <c r="C864" s="304" t="s">
        <v>36</v>
      </c>
      <c r="D864" s="304">
        <v>520323</v>
      </c>
    </row>
    <row r="865" spans="1:4">
      <c r="A865" s="304">
        <v>2016</v>
      </c>
      <c r="B865" s="304" t="s">
        <v>192</v>
      </c>
      <c r="C865" s="304" t="s">
        <v>3</v>
      </c>
      <c r="D865" s="304">
        <v>398629</v>
      </c>
    </row>
    <row r="866" spans="1:4">
      <c r="A866" s="304">
        <v>2016</v>
      </c>
      <c r="B866" s="304" t="s">
        <v>192</v>
      </c>
      <c r="C866" s="304" t="s">
        <v>37</v>
      </c>
      <c r="D866" s="304">
        <v>245231</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41"/>
  <sheetViews>
    <sheetView zoomScaleNormal="100" zoomScaleSheetLayoutView="100" workbookViewId="0">
      <selection activeCell="C9" sqref="C9"/>
    </sheetView>
  </sheetViews>
  <sheetFormatPr defaultColWidth="9.109375" defaultRowHeight="15"/>
  <cols>
    <col min="1" max="2" width="3" style="179" customWidth="1"/>
    <col min="3" max="3" width="9.109375" style="1" customWidth="1"/>
    <col min="4" max="4" width="9.109375" style="1"/>
    <col min="5" max="5" width="9.109375" style="1" customWidth="1"/>
    <col min="6" max="16384" width="9.109375" style="1"/>
  </cols>
  <sheetData>
    <row r="1" spans="2:16" ht="17.399999999999999">
      <c r="B1" s="183"/>
      <c r="C1" s="194" t="s">
        <v>70</v>
      </c>
      <c r="D1" s="183"/>
      <c r="E1" s="183"/>
      <c r="F1" s="183"/>
      <c r="G1" s="183"/>
      <c r="H1" s="183"/>
      <c r="I1" s="183"/>
      <c r="J1" s="183"/>
      <c r="K1" s="183"/>
      <c r="L1" s="183"/>
      <c r="M1" s="183"/>
      <c r="N1" s="183"/>
      <c r="O1" s="183"/>
      <c r="P1" s="183"/>
    </row>
    <row r="2" spans="2:16" ht="15.6">
      <c r="C2" s="187"/>
      <c r="D2" s="188"/>
      <c r="F2" s="188"/>
      <c r="N2" s="188"/>
    </row>
    <row r="3" spans="2:16">
      <c r="C3" s="180"/>
      <c r="D3" s="188"/>
      <c r="F3" s="188"/>
      <c r="L3" s="189"/>
    </row>
    <row r="4" spans="2:16" ht="15.6">
      <c r="C4" s="180" t="s">
        <v>71</v>
      </c>
      <c r="D4" s="186"/>
      <c r="F4" s="190"/>
      <c r="L4" s="189"/>
      <c r="P4" s="1">
        <v>1</v>
      </c>
    </row>
    <row r="5" spans="2:16" ht="15.6">
      <c r="C5" s="172" t="s">
        <v>72</v>
      </c>
      <c r="D5" s="191"/>
      <c r="F5" s="190"/>
      <c r="L5" s="189"/>
      <c r="P5" s="1">
        <v>2</v>
      </c>
    </row>
    <row r="6" spans="2:16" ht="15.6">
      <c r="C6" s="186"/>
      <c r="D6" s="192"/>
      <c r="F6" s="188"/>
      <c r="L6" s="188"/>
    </row>
    <row r="7" spans="2:16" ht="15.6">
      <c r="C7" s="186" t="s">
        <v>76</v>
      </c>
      <c r="D7" s="191"/>
      <c r="F7" s="188"/>
      <c r="L7" s="188"/>
    </row>
    <row r="8" spans="2:16" ht="15.6">
      <c r="C8" s="186" t="s">
        <v>80</v>
      </c>
      <c r="D8" s="191"/>
      <c r="F8" s="188"/>
      <c r="L8" s="188"/>
    </row>
    <row r="9" spans="2:16" ht="15.6">
      <c r="C9" s="195" t="s">
        <v>40</v>
      </c>
      <c r="D9" s="186"/>
      <c r="F9" s="188"/>
      <c r="L9" s="189"/>
      <c r="P9" s="1">
        <v>3</v>
      </c>
    </row>
    <row r="10" spans="2:16" ht="15.6">
      <c r="C10" s="195" t="s">
        <v>81</v>
      </c>
      <c r="D10" s="186"/>
      <c r="F10" s="188"/>
      <c r="L10" s="189"/>
      <c r="P10" s="1">
        <v>4</v>
      </c>
    </row>
    <row r="11" spans="2:16" ht="15.6">
      <c r="C11" s="195" t="s">
        <v>82</v>
      </c>
      <c r="D11" s="186"/>
      <c r="F11" s="188"/>
      <c r="L11" s="189"/>
      <c r="P11" s="1">
        <v>5</v>
      </c>
    </row>
    <row r="12" spans="2:16" ht="15.6">
      <c r="C12" s="195" t="s">
        <v>83</v>
      </c>
      <c r="D12" s="186"/>
      <c r="F12" s="188"/>
      <c r="L12" s="189"/>
      <c r="P12" s="1">
        <v>6</v>
      </c>
    </row>
    <row r="13" spans="2:16" ht="15.6">
      <c r="C13" s="195" t="s">
        <v>84</v>
      </c>
      <c r="D13" s="186"/>
      <c r="F13" s="188"/>
      <c r="L13" s="189"/>
      <c r="P13" s="1">
        <v>7</v>
      </c>
    </row>
    <row r="14" spans="2:16" ht="15.6">
      <c r="C14" s="195" t="s">
        <v>85</v>
      </c>
      <c r="D14" s="186"/>
      <c r="F14" s="188"/>
      <c r="L14" s="189"/>
      <c r="P14" s="1">
        <v>8</v>
      </c>
    </row>
    <row r="15" spans="2:16" ht="15.6">
      <c r="C15" s="195" t="s">
        <v>86</v>
      </c>
      <c r="D15" s="186"/>
      <c r="F15" s="188"/>
      <c r="L15" s="189"/>
      <c r="P15" s="1">
        <v>9</v>
      </c>
    </row>
    <row r="16" spans="2:16" ht="15.6">
      <c r="C16" s="195" t="s">
        <v>87</v>
      </c>
      <c r="D16" s="186"/>
      <c r="F16" s="188"/>
      <c r="L16" s="189"/>
      <c r="P16" s="1">
        <v>10</v>
      </c>
    </row>
    <row r="17" spans="3:16" ht="15.6">
      <c r="C17" s="195" t="s">
        <v>88</v>
      </c>
      <c r="D17" s="186"/>
      <c r="F17" s="188"/>
      <c r="L17" s="189"/>
      <c r="P17" s="1">
        <v>11</v>
      </c>
    </row>
    <row r="18" spans="3:16" ht="15.6">
      <c r="C18" s="196"/>
      <c r="D18" s="186"/>
      <c r="F18" s="188"/>
      <c r="L18" s="188"/>
    </row>
    <row r="19" spans="3:16" ht="15.6">
      <c r="C19" s="186" t="s">
        <v>90</v>
      </c>
      <c r="D19" s="186"/>
      <c r="F19" s="188"/>
      <c r="L19" s="188"/>
    </row>
    <row r="20" spans="3:16" ht="15.6">
      <c r="C20" s="195" t="s">
        <v>91</v>
      </c>
      <c r="D20" s="186"/>
      <c r="F20" s="188"/>
      <c r="L20" s="189"/>
      <c r="P20" s="1">
        <v>12</v>
      </c>
    </row>
    <row r="21" spans="3:16" ht="15.6">
      <c r="C21" s="195" t="s">
        <v>92</v>
      </c>
      <c r="D21" s="186"/>
      <c r="F21" s="188"/>
      <c r="L21" s="189"/>
      <c r="P21" s="1">
        <v>13</v>
      </c>
    </row>
    <row r="22" spans="3:16" ht="15.6">
      <c r="C22" s="195" t="s">
        <v>93</v>
      </c>
      <c r="D22" s="186"/>
      <c r="F22" s="188"/>
      <c r="L22" s="189"/>
      <c r="P22" s="1">
        <v>14</v>
      </c>
    </row>
    <row r="23" spans="3:16" ht="15.6">
      <c r="C23" s="195" t="s">
        <v>94</v>
      </c>
      <c r="D23" s="186"/>
      <c r="F23" s="188"/>
      <c r="L23" s="189"/>
      <c r="P23" s="1">
        <v>15</v>
      </c>
    </row>
    <row r="24" spans="3:16" ht="15.6">
      <c r="C24" s="195" t="s">
        <v>95</v>
      </c>
      <c r="D24" s="186"/>
      <c r="F24" s="188"/>
      <c r="L24" s="189"/>
      <c r="P24" s="1">
        <v>16</v>
      </c>
    </row>
    <row r="25" spans="3:16" ht="15.6">
      <c r="C25" s="195" t="s">
        <v>96</v>
      </c>
      <c r="D25" s="186"/>
      <c r="F25" s="188"/>
      <c r="L25" s="189"/>
      <c r="P25" s="1">
        <v>17</v>
      </c>
    </row>
    <row r="26" spans="3:16" ht="15.6">
      <c r="C26" s="195" t="s">
        <v>97</v>
      </c>
      <c r="D26" s="186"/>
      <c r="F26" s="188"/>
      <c r="L26" s="189"/>
      <c r="P26" s="1">
        <v>18</v>
      </c>
    </row>
    <row r="27" spans="3:16" ht="15.6">
      <c r="C27" s="195" t="s">
        <v>98</v>
      </c>
      <c r="D27" s="186"/>
      <c r="F27" s="188"/>
      <c r="L27" s="189"/>
      <c r="P27" s="1">
        <v>19</v>
      </c>
    </row>
    <row r="28" spans="3:16" ht="15.6">
      <c r="C28" s="195" t="s">
        <v>99</v>
      </c>
      <c r="D28" s="186"/>
      <c r="F28" s="188"/>
      <c r="L28" s="189"/>
      <c r="P28" s="1">
        <v>20</v>
      </c>
    </row>
    <row r="29" spans="3:16" ht="15.6">
      <c r="C29" s="193"/>
      <c r="D29" s="186"/>
      <c r="F29" s="188"/>
      <c r="L29" s="188"/>
    </row>
    <row r="30" spans="3:16" ht="15.6">
      <c r="C30" s="195" t="s">
        <v>185</v>
      </c>
      <c r="D30" s="186"/>
      <c r="F30" s="188"/>
      <c r="L30" s="189"/>
      <c r="P30" s="1">
        <v>21</v>
      </c>
    </row>
    <row r="31" spans="3:16" ht="15.6">
      <c r="C31" s="195" t="s">
        <v>186</v>
      </c>
      <c r="D31" s="186"/>
      <c r="F31" s="188"/>
      <c r="P31" s="1">
        <v>22</v>
      </c>
    </row>
    <row r="32" spans="3:16">
      <c r="C32" s="195" t="s">
        <v>187</v>
      </c>
      <c r="L32" s="189"/>
      <c r="P32" s="1">
        <v>23</v>
      </c>
    </row>
    <row r="33" spans="3:16" ht="15.6">
      <c r="C33" s="193"/>
      <c r="L33" s="189"/>
    </row>
    <row r="34" spans="3:16">
      <c r="C34" s="195" t="s">
        <v>120</v>
      </c>
      <c r="L34" s="189"/>
      <c r="P34" s="1">
        <v>24</v>
      </c>
    </row>
    <row r="35" spans="3:16">
      <c r="C35" s="195" t="s">
        <v>121</v>
      </c>
      <c r="L35" s="189"/>
      <c r="P35" s="1">
        <v>25</v>
      </c>
    </row>
    <row r="36" spans="3:16" ht="15.6">
      <c r="I36" s="193"/>
      <c r="L36" s="189"/>
    </row>
    <row r="37" spans="3:16" ht="15.6">
      <c r="C37" s="193"/>
      <c r="L37" s="189"/>
    </row>
    <row r="38" spans="3:16" ht="15.6">
      <c r="C38" s="197" t="s">
        <v>73</v>
      </c>
      <c r="D38" s="186"/>
      <c r="F38" s="188"/>
      <c r="L38" s="189"/>
      <c r="P38" s="1">
        <v>27</v>
      </c>
    </row>
    <row r="39" spans="3:16">
      <c r="C39" s="172" t="s">
        <v>188</v>
      </c>
      <c r="D39" s="188"/>
      <c r="F39" s="188"/>
      <c r="L39" s="189"/>
      <c r="P39" s="1">
        <v>30</v>
      </c>
    </row>
    <row r="40" spans="3:16">
      <c r="C40" s="172" t="s">
        <v>189</v>
      </c>
      <c r="L40" s="189"/>
      <c r="P40" s="1">
        <v>31</v>
      </c>
    </row>
    <row r="41" spans="3:16">
      <c r="C41" s="197"/>
      <c r="L41" s="189"/>
      <c r="P41" s="1">
        <v>32</v>
      </c>
    </row>
  </sheetData>
  <hyperlinks>
    <hyperlink ref="C4" location="Highlights" display="Highlights "/>
    <hyperlink ref="C5" location="'Key Stats'!A1" display="Key statistics"/>
    <hyperlink ref="C9" location="Australia" display="Australia"/>
    <hyperlink ref="C10" location="ACT!A1" display="Australian Capital Territory"/>
    <hyperlink ref="C11" location="NSW!A1" display="New South Wales"/>
    <hyperlink ref="C12" location="Vic!A1" display="Victoria"/>
    <hyperlink ref="C13" location="Qld!A1" display="Queensland"/>
    <hyperlink ref="C14" location="SA!A1" display="South Australia"/>
    <hyperlink ref="C15" location="WA!A1" display="Western Australia"/>
    <hyperlink ref="C16" location="Tas!A1" display="Tasmania"/>
    <hyperlink ref="C17" location="NT!A1" display="Northern Territory"/>
    <hyperlink ref="C20" location="Australia_by_age_chart" display="Insured people by age and gender, selected years, Australia"/>
    <hyperlink ref="C21" location="ACT_by_age_chart" display="Insured people by age and gender, selected years, Australian Capital Territory"/>
    <hyperlink ref="C22" location="NSW_by_age_chart" display="Insured people by age and gender, selected years, New South Wales"/>
    <hyperlink ref="C23" location="Vic_by_age_chart" display="Insured people by age and gender, selected years, Victoria"/>
    <hyperlink ref="C24" location="Qld_by_age_chart" display="Insured people by age and gender, selected years, Queensland"/>
    <hyperlink ref="C25" location="SSA_by_age_chart" display="Insured people by age and gender, selected years, South Australia"/>
    <hyperlink ref="C26" location="WA_by_age_chart" display="Insured people by age and gender, selected years, Western Australia"/>
    <hyperlink ref="C27" location="Tas_by_age_chart" display="Insured people by age and gender, selected years, Tasmania"/>
    <hyperlink ref="C28" location="NT_by_age_chart" display="Insured people by age and gender, selected years, Northern Territory"/>
    <hyperlink ref="C30" location="ChartPersonsAustralia" display="Total Privately Insured People  by State, at 31 December, trends from 1999"/>
    <hyperlink ref="C31" location="ChartPercentAustralia" display="Total Privately Insured People  by State, percent of the population at 31 December, trends from 1999"/>
    <hyperlink ref="C32" location="ChartTotalpersonsPercent" display="Total privately insured people and percent of population, Australia, trends from 1999"/>
    <hyperlink ref="C34" location="AnnPercchangxagechart" display="Annual percent change in number of people with hospital treatment insurance  by age cohort - Australia"/>
    <hyperlink ref="C35" location="AnnNumcchangxagechart" display="Annual change in number of insured people with hospital treatment insurance  by age cohort - Australia"/>
    <hyperlink ref="C38" location="Explanatory_notes" display="Explanatory notes"/>
    <hyperlink ref="C39" location="DefnsAbbrvtns!Print_Area" display="Definitions"/>
    <hyperlink ref="C40" location="RelatedPublications!Print_Area" display="Related Publications"/>
  </hyperlinks>
  <pageMargins left="0.70866141732283472" right="0.70866141732283472" top="0.74803149606299213" bottom="0.74803149606299213" header="0.31496062992125984" footer="0.31496062992125984"/>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41"/>
  <sheetViews>
    <sheetView zoomScaleNormal="100" zoomScaleSheetLayoutView="100" workbookViewId="0">
      <selection activeCell="B1" sqref="B1"/>
    </sheetView>
  </sheetViews>
  <sheetFormatPr defaultRowHeight="14.4"/>
  <cols>
    <col min="1" max="2" width="3" style="299" customWidth="1"/>
  </cols>
  <sheetData>
    <row r="1" spans="2:13" ht="17.399999999999999">
      <c r="B1" s="287"/>
      <c r="C1" s="287" t="s">
        <v>182</v>
      </c>
      <c r="D1" s="183"/>
      <c r="E1" s="183"/>
      <c r="F1" s="185"/>
      <c r="G1" s="185"/>
      <c r="H1" s="185"/>
      <c r="I1" s="185"/>
      <c r="J1" s="185"/>
      <c r="K1" s="185"/>
      <c r="L1" s="185"/>
      <c r="M1" s="185"/>
    </row>
    <row r="2" spans="2:13">
      <c r="L2" s="172"/>
    </row>
    <row r="3" spans="2:13" ht="108" customHeight="1">
      <c r="C3" s="330" t="s">
        <v>195</v>
      </c>
      <c r="D3" s="330"/>
      <c r="E3" s="330"/>
      <c r="F3" s="330"/>
      <c r="G3" s="330"/>
      <c r="H3" s="330"/>
      <c r="I3" s="330"/>
      <c r="J3" s="330"/>
      <c r="K3" s="330"/>
      <c r="L3" s="330"/>
      <c r="M3" s="330"/>
    </row>
    <row r="4" spans="2:13" ht="15.6">
      <c r="C4" s="284"/>
      <c r="D4" s="284"/>
      <c r="E4" s="284"/>
      <c r="F4" s="284"/>
      <c r="G4" s="284"/>
      <c r="H4" s="284"/>
      <c r="I4" s="284"/>
      <c r="J4" s="284"/>
      <c r="K4" s="284"/>
      <c r="L4" s="284"/>
      <c r="M4" s="284"/>
    </row>
    <row r="5" spans="2:13" ht="15.6">
      <c r="C5" s="284"/>
      <c r="D5" s="284"/>
      <c r="E5" s="284"/>
      <c r="F5" s="284"/>
      <c r="G5" s="284"/>
      <c r="H5" s="284"/>
      <c r="I5" s="284"/>
      <c r="J5" s="284"/>
      <c r="K5" s="284"/>
      <c r="L5" s="284"/>
      <c r="M5" s="284"/>
    </row>
    <row r="6" spans="2:13" ht="15.6">
      <c r="C6" s="284"/>
      <c r="D6" s="284"/>
      <c r="E6" s="284"/>
      <c r="F6" s="284"/>
      <c r="G6" s="284"/>
      <c r="H6" s="284"/>
      <c r="I6" s="284"/>
      <c r="J6" s="284"/>
      <c r="K6" s="284"/>
      <c r="L6" s="284"/>
      <c r="M6" s="284"/>
    </row>
    <row r="7" spans="2:13" ht="15.6">
      <c r="C7" s="284"/>
      <c r="D7" s="284"/>
      <c r="E7" s="284"/>
      <c r="F7" s="284"/>
      <c r="G7" s="284"/>
      <c r="H7" s="284"/>
      <c r="I7" s="284"/>
      <c r="J7" s="284"/>
      <c r="K7" s="284"/>
      <c r="L7" s="284"/>
      <c r="M7" s="284"/>
    </row>
    <row r="8" spans="2:13" ht="15.6">
      <c r="C8" s="284"/>
      <c r="D8" s="284"/>
      <c r="E8" s="284"/>
      <c r="F8" s="284"/>
      <c r="G8" s="284"/>
      <c r="H8" s="284"/>
      <c r="I8" s="284"/>
      <c r="J8" s="284"/>
      <c r="K8" s="284"/>
      <c r="L8" s="284"/>
      <c r="M8" s="284"/>
    </row>
    <row r="9" spans="2:13" ht="15.6">
      <c r="C9" s="284"/>
      <c r="D9" s="284"/>
      <c r="E9" s="284"/>
      <c r="F9" s="284"/>
      <c r="G9" s="284"/>
      <c r="H9" s="284"/>
      <c r="I9" s="284"/>
      <c r="J9" s="284"/>
      <c r="K9" s="284"/>
      <c r="L9" s="284"/>
      <c r="M9" s="284"/>
    </row>
    <row r="10" spans="2:13" ht="15.6">
      <c r="C10" s="284"/>
      <c r="D10" s="284"/>
      <c r="E10" s="284"/>
      <c r="F10" s="284"/>
      <c r="G10" s="284"/>
      <c r="H10" s="284"/>
      <c r="I10" s="284"/>
      <c r="J10" s="284"/>
      <c r="K10" s="284"/>
      <c r="L10" s="284"/>
      <c r="M10" s="284"/>
    </row>
    <row r="11" spans="2:13" ht="15.6">
      <c r="C11" s="284"/>
      <c r="D11" s="284"/>
      <c r="E11" s="284"/>
      <c r="F11" s="284"/>
      <c r="G11" s="284"/>
      <c r="H11" s="284"/>
      <c r="I11" s="284"/>
      <c r="J11" s="284"/>
      <c r="K11" s="284"/>
      <c r="L11" s="284"/>
      <c r="M11" s="284"/>
    </row>
    <row r="12" spans="2:13" ht="15.6">
      <c r="C12" s="284"/>
      <c r="D12" s="284"/>
      <c r="E12" s="284"/>
      <c r="F12" s="284"/>
      <c r="G12" s="284"/>
      <c r="H12" s="284"/>
      <c r="I12" s="284"/>
      <c r="J12" s="284"/>
      <c r="K12" s="284"/>
      <c r="L12" s="284"/>
      <c r="M12" s="284"/>
    </row>
    <row r="13" spans="2:13" ht="15.6">
      <c r="C13" s="284"/>
      <c r="D13" s="284"/>
      <c r="E13" s="284"/>
      <c r="F13" s="284"/>
      <c r="G13" s="284"/>
      <c r="H13" s="284"/>
      <c r="I13" s="284"/>
      <c r="J13" s="284"/>
      <c r="K13" s="284"/>
      <c r="L13" s="284"/>
      <c r="M13" s="284"/>
    </row>
    <row r="14" spans="2:13" ht="15.6">
      <c r="C14" s="284"/>
      <c r="D14" s="284"/>
      <c r="E14" s="284"/>
      <c r="F14" s="284"/>
      <c r="G14" s="284"/>
      <c r="H14" s="284"/>
      <c r="I14" s="284"/>
      <c r="J14" s="284"/>
      <c r="K14" s="284"/>
      <c r="L14" s="284"/>
      <c r="M14" s="284"/>
    </row>
    <row r="15" spans="2:13" ht="15.6">
      <c r="C15" s="284"/>
      <c r="D15" s="284"/>
      <c r="E15" s="284"/>
      <c r="F15" s="284"/>
      <c r="G15" s="284"/>
      <c r="H15" s="284"/>
      <c r="I15" s="284"/>
      <c r="J15" s="284"/>
      <c r="K15" s="284"/>
      <c r="L15" s="284"/>
      <c r="M15" s="284"/>
    </row>
    <row r="16" spans="2:13" ht="15.6">
      <c r="C16" s="284"/>
      <c r="D16" s="284"/>
      <c r="E16" s="284"/>
      <c r="F16" s="284"/>
      <c r="G16" s="284"/>
      <c r="H16" s="284"/>
      <c r="I16" s="284"/>
      <c r="J16" s="284"/>
      <c r="K16" s="284"/>
      <c r="L16" s="284"/>
      <c r="M16" s="284"/>
    </row>
    <row r="17" spans="3:13" ht="15.6">
      <c r="C17" s="284"/>
      <c r="D17" s="284"/>
      <c r="E17" s="284"/>
      <c r="F17" s="284"/>
      <c r="G17" s="284"/>
      <c r="H17" s="284"/>
      <c r="I17" s="284"/>
      <c r="J17" s="284"/>
      <c r="K17" s="284"/>
      <c r="L17" s="284"/>
      <c r="M17" s="284"/>
    </row>
    <row r="18" spans="3:13" ht="15.6">
      <c r="C18" s="284"/>
      <c r="D18" s="284"/>
      <c r="E18" s="284"/>
      <c r="F18" s="284"/>
      <c r="G18" s="284"/>
      <c r="H18" s="284"/>
      <c r="I18" s="284"/>
      <c r="J18" s="284"/>
      <c r="K18" s="284"/>
      <c r="L18" s="284"/>
      <c r="M18" s="284"/>
    </row>
    <row r="19" spans="3:13">
      <c r="C19" s="331" t="s">
        <v>118</v>
      </c>
      <c r="D19" s="332"/>
      <c r="E19" s="332"/>
      <c r="F19" s="332"/>
      <c r="G19" s="332"/>
      <c r="H19" s="332"/>
      <c r="I19" s="332"/>
      <c r="J19" s="332"/>
      <c r="K19" s="332"/>
      <c r="L19" s="332"/>
      <c r="M19" s="332"/>
    </row>
    <row r="20" spans="3:13" ht="15" customHeight="1">
      <c r="C20" s="332"/>
      <c r="D20" s="332"/>
      <c r="E20" s="332"/>
      <c r="F20" s="332"/>
      <c r="G20" s="332"/>
      <c r="H20" s="332"/>
      <c r="I20" s="332"/>
      <c r="J20" s="332"/>
      <c r="K20" s="332"/>
      <c r="L20" s="332"/>
      <c r="M20" s="332"/>
    </row>
    <row r="21" spans="3:13">
      <c r="C21" s="332"/>
      <c r="D21" s="332"/>
      <c r="E21" s="332"/>
      <c r="F21" s="332"/>
      <c r="G21" s="332"/>
      <c r="H21" s="332"/>
      <c r="I21" s="332"/>
      <c r="J21" s="332"/>
      <c r="K21" s="332"/>
      <c r="L21" s="332"/>
      <c r="M21" s="332"/>
    </row>
    <row r="22" spans="3:13">
      <c r="C22" s="333" t="s">
        <v>183</v>
      </c>
      <c r="D22" s="334"/>
      <c r="E22" s="334"/>
      <c r="F22" s="334"/>
      <c r="G22" s="334"/>
      <c r="H22" s="334"/>
      <c r="I22" s="334"/>
      <c r="J22" s="334"/>
      <c r="K22" s="334"/>
      <c r="L22" s="334"/>
      <c r="M22" s="334"/>
    </row>
    <row r="23" spans="3:13" ht="58.5" customHeight="1">
      <c r="C23" s="334"/>
      <c r="D23" s="334"/>
      <c r="E23" s="334"/>
      <c r="F23" s="334"/>
      <c r="G23" s="334"/>
      <c r="H23" s="334"/>
      <c r="I23" s="334"/>
      <c r="J23" s="334"/>
      <c r="K23" s="334"/>
      <c r="L23" s="334"/>
      <c r="M23" s="334"/>
    </row>
    <row r="24" spans="3:13" ht="15" customHeight="1">
      <c r="C24" s="284"/>
      <c r="D24" s="284"/>
      <c r="E24" s="284"/>
      <c r="F24" s="284"/>
      <c r="G24" s="284"/>
      <c r="H24" s="284"/>
      <c r="I24" s="284"/>
      <c r="J24" s="284"/>
      <c r="K24" s="284"/>
      <c r="L24" s="284"/>
      <c r="M24" s="284"/>
    </row>
    <row r="25" spans="3:13" ht="15" customHeight="1">
      <c r="C25" s="284"/>
      <c r="D25" s="284"/>
      <c r="E25" s="284"/>
      <c r="F25" s="284"/>
      <c r="G25" s="284"/>
      <c r="H25" s="284"/>
      <c r="I25" s="284"/>
      <c r="J25" s="284"/>
      <c r="K25" s="284"/>
      <c r="L25" s="284"/>
      <c r="M25" s="284"/>
    </row>
    <row r="26" spans="3:13" ht="15" customHeight="1">
      <c r="C26" s="284"/>
      <c r="D26" s="284"/>
      <c r="E26" s="284"/>
      <c r="F26" s="284"/>
      <c r="G26" s="284"/>
      <c r="H26" s="284"/>
      <c r="I26" s="284"/>
      <c r="J26" s="284"/>
      <c r="K26" s="284"/>
      <c r="L26" s="284"/>
      <c r="M26" s="284"/>
    </row>
    <row r="27" spans="3:13" ht="9" customHeight="1">
      <c r="C27" s="284"/>
      <c r="D27" s="284"/>
      <c r="E27" s="284"/>
      <c r="F27" s="284"/>
      <c r="G27" s="284"/>
      <c r="H27" s="284"/>
      <c r="I27" s="284"/>
      <c r="J27" s="284"/>
      <c r="K27" s="284"/>
      <c r="L27" s="284"/>
      <c r="M27" s="284"/>
    </row>
    <row r="28" spans="3:13" ht="15.6">
      <c r="C28" s="300"/>
      <c r="D28" s="300"/>
      <c r="E28" s="300"/>
      <c r="F28" s="300"/>
      <c r="G28" s="300"/>
      <c r="H28" s="300"/>
      <c r="I28" s="300"/>
      <c r="J28" s="300"/>
      <c r="K28" s="300"/>
      <c r="L28" s="300"/>
      <c r="M28" s="300"/>
    </row>
    <row r="29" spans="3:13" ht="15.6">
      <c r="C29" s="300"/>
      <c r="D29" s="300"/>
      <c r="E29" s="300"/>
      <c r="F29" s="300"/>
      <c r="G29" s="300"/>
      <c r="H29" s="300"/>
      <c r="I29" s="300"/>
      <c r="J29" s="300"/>
      <c r="K29" s="300"/>
      <c r="L29" s="300"/>
      <c r="M29" s="300"/>
    </row>
    <row r="30" spans="3:13" ht="15.6">
      <c r="C30" s="300"/>
      <c r="D30" s="300"/>
      <c r="E30" s="300"/>
      <c r="F30" s="300"/>
      <c r="G30" s="300"/>
      <c r="H30" s="300"/>
      <c r="I30" s="300"/>
      <c r="J30" s="300"/>
      <c r="K30" s="300"/>
      <c r="L30" s="300"/>
      <c r="M30" s="300"/>
    </row>
    <row r="31" spans="3:13" ht="15.6">
      <c r="C31" s="300"/>
      <c r="D31" s="300"/>
      <c r="E31" s="300"/>
      <c r="F31" s="300"/>
      <c r="G31" s="300"/>
      <c r="H31" s="300"/>
      <c r="I31" s="300"/>
      <c r="J31" s="300"/>
      <c r="K31" s="300"/>
      <c r="L31" s="300"/>
      <c r="M31" s="300"/>
    </row>
    <row r="32" spans="3:13" ht="15.6">
      <c r="C32" s="300"/>
      <c r="D32" s="300"/>
      <c r="E32" s="300"/>
      <c r="F32" s="300"/>
      <c r="G32" s="300"/>
      <c r="H32" s="300"/>
      <c r="I32" s="300"/>
      <c r="J32" s="300"/>
      <c r="K32" s="300"/>
      <c r="L32" s="300"/>
      <c r="M32" s="300"/>
    </row>
    <row r="33" spans="3:13" ht="15.6">
      <c r="C33" s="300"/>
      <c r="D33" s="300"/>
      <c r="E33" s="300"/>
      <c r="F33" s="300"/>
      <c r="G33" s="300"/>
      <c r="H33" s="300"/>
      <c r="I33" s="300"/>
      <c r="J33" s="300"/>
      <c r="K33" s="300"/>
      <c r="L33" s="300"/>
      <c r="M33" s="300"/>
    </row>
    <row r="34" spans="3:13" ht="15.6">
      <c r="C34" s="300"/>
      <c r="D34" s="300"/>
      <c r="E34" s="300"/>
      <c r="F34" s="300"/>
      <c r="G34" s="300"/>
      <c r="H34" s="300"/>
      <c r="I34" s="300"/>
      <c r="J34" s="300"/>
      <c r="K34" s="300"/>
      <c r="L34" s="300"/>
      <c r="M34" s="300"/>
    </row>
    <row r="35" spans="3:13" ht="15.6">
      <c r="C35" s="300"/>
      <c r="D35" s="300"/>
      <c r="E35" s="300"/>
      <c r="F35" s="300"/>
      <c r="G35" s="300"/>
      <c r="H35" s="300"/>
      <c r="I35" s="300"/>
      <c r="J35" s="300"/>
      <c r="K35" s="300"/>
      <c r="L35" s="300"/>
      <c r="M35" s="300"/>
    </row>
    <row r="36" spans="3:13" ht="15.6">
      <c r="C36" s="300"/>
      <c r="D36" s="300"/>
      <c r="E36" s="300"/>
      <c r="F36" s="300"/>
      <c r="G36" s="300"/>
      <c r="H36" s="300"/>
      <c r="I36" s="300"/>
      <c r="J36" s="300"/>
      <c r="K36" s="300"/>
      <c r="L36" s="300"/>
      <c r="M36" s="300"/>
    </row>
    <row r="37" spans="3:13" ht="15.6">
      <c r="C37" s="300"/>
      <c r="D37" s="300"/>
      <c r="E37" s="300"/>
      <c r="F37" s="300"/>
      <c r="G37" s="300"/>
      <c r="H37" s="300"/>
      <c r="I37" s="300"/>
      <c r="J37" s="300"/>
      <c r="K37" s="300"/>
      <c r="L37" s="300"/>
      <c r="M37" s="300"/>
    </row>
    <row r="38" spans="3:13">
      <c r="C38" s="330" t="s">
        <v>196</v>
      </c>
      <c r="D38" s="335"/>
      <c r="E38" s="335"/>
      <c r="F38" s="335"/>
      <c r="G38" s="335"/>
      <c r="H38" s="335"/>
      <c r="I38" s="335"/>
      <c r="J38" s="335"/>
      <c r="K38" s="335"/>
      <c r="L38" s="335"/>
      <c r="M38" s="335"/>
    </row>
    <row r="39" spans="3:13">
      <c r="C39" s="335"/>
      <c r="D39" s="335"/>
      <c r="E39" s="335"/>
      <c r="F39" s="335"/>
      <c r="G39" s="335"/>
      <c r="H39" s="335"/>
      <c r="I39" s="335"/>
      <c r="J39" s="335"/>
      <c r="K39" s="335"/>
      <c r="L39" s="335"/>
      <c r="M39" s="335"/>
    </row>
    <row r="40" spans="3:13" ht="90.75" customHeight="1">
      <c r="C40" s="335"/>
      <c r="D40" s="335"/>
      <c r="E40" s="335"/>
      <c r="F40" s="335"/>
      <c r="G40" s="335"/>
      <c r="H40" s="335"/>
      <c r="I40" s="335"/>
      <c r="J40" s="335"/>
      <c r="K40" s="335"/>
      <c r="L40" s="335"/>
      <c r="M40" s="335"/>
    </row>
    <row r="41" spans="3:13" ht="15" customHeight="1">
      <c r="C41" s="284"/>
      <c r="D41" s="284"/>
      <c r="E41" s="284"/>
      <c r="F41" s="284"/>
      <c r="G41" s="284"/>
      <c r="H41" s="284"/>
      <c r="I41" s="284"/>
      <c r="J41" s="284"/>
      <c r="K41" s="284"/>
      <c r="L41" s="284"/>
      <c r="M41" s="284"/>
    </row>
  </sheetData>
  <mergeCells count="4">
    <mergeCell ref="C3:M3"/>
    <mergeCell ref="C19:M21"/>
    <mergeCell ref="C22:M23"/>
    <mergeCell ref="C38:M40"/>
  </mergeCells>
  <pageMargins left="0.70866141732283472" right="0.70866141732283472" top="0.74803149606299213" bottom="0.74803149606299213" header="0.31496062992125984" footer="0.31496062992125984"/>
  <pageSetup paperSize="9" scale="72" orientation="portrait" useFirstPageNumber="1"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X43"/>
  <sheetViews>
    <sheetView zoomScaleNormal="100" zoomScaleSheetLayoutView="100" workbookViewId="0"/>
  </sheetViews>
  <sheetFormatPr defaultRowHeight="13.2"/>
  <cols>
    <col min="3" max="4" width="8" customWidth="1"/>
    <col min="5" max="22" width="8.6640625" customWidth="1"/>
    <col min="23" max="23" width="10" bestFit="1" customWidth="1"/>
    <col min="24" max="24" width="14.21875" bestFit="1" customWidth="1"/>
  </cols>
  <sheetData>
    <row r="1" spans="1:24" ht="17.399999999999999">
      <c r="A1" s="282" t="s">
        <v>75</v>
      </c>
      <c r="B1" s="183"/>
      <c r="C1" s="185"/>
      <c r="D1" s="185"/>
      <c r="E1" s="185"/>
      <c r="F1" s="185"/>
      <c r="G1" s="185"/>
      <c r="H1" s="185"/>
      <c r="I1" s="185"/>
      <c r="J1" s="185"/>
      <c r="K1" s="185"/>
      <c r="L1" s="185"/>
      <c r="M1" s="185"/>
      <c r="N1" s="185"/>
      <c r="O1" s="185"/>
      <c r="P1" s="185"/>
      <c r="Q1" s="185"/>
      <c r="R1" s="185"/>
      <c r="S1" s="185"/>
      <c r="T1" s="185"/>
      <c r="U1" s="185"/>
      <c r="V1" s="185"/>
      <c r="W1" s="185"/>
    </row>
    <row r="2" spans="1:24" ht="17.399999999999999">
      <c r="A2" s="282" t="s">
        <v>102</v>
      </c>
      <c r="B2" s="183"/>
      <c r="C2" s="185"/>
      <c r="D2" s="185"/>
      <c r="E2" s="185"/>
      <c r="F2" s="185"/>
      <c r="G2" s="185"/>
      <c r="H2" s="185"/>
      <c r="I2" s="185"/>
      <c r="J2" s="185"/>
      <c r="K2" s="185"/>
      <c r="L2" s="185"/>
      <c r="M2" s="185"/>
      <c r="N2" s="185"/>
      <c r="O2" s="185"/>
      <c r="P2" s="185"/>
      <c r="Q2" s="185"/>
      <c r="R2" s="185"/>
      <c r="S2" s="185"/>
      <c r="T2" s="185"/>
      <c r="U2" s="185"/>
      <c r="V2" s="185"/>
      <c r="W2" s="185"/>
    </row>
    <row r="3" spans="1:24" ht="15">
      <c r="A3" s="115"/>
      <c r="B3" s="115"/>
      <c r="C3" s="289">
        <v>33755</v>
      </c>
      <c r="D3" s="289">
        <v>34120</v>
      </c>
      <c r="E3" s="289">
        <v>34698</v>
      </c>
      <c r="F3" s="289">
        <v>35063</v>
      </c>
      <c r="G3" s="289">
        <v>35419</v>
      </c>
      <c r="H3" s="289">
        <v>35794</v>
      </c>
      <c r="I3" s="289">
        <v>36159</v>
      </c>
      <c r="J3" s="289">
        <v>36524</v>
      </c>
      <c r="K3" s="289">
        <v>36890</v>
      </c>
      <c r="L3" s="289">
        <v>37255</v>
      </c>
      <c r="M3" s="289">
        <v>37620</v>
      </c>
      <c r="N3" s="289">
        <v>37985</v>
      </c>
      <c r="O3" s="289">
        <v>38351</v>
      </c>
      <c r="P3" s="289">
        <v>38716</v>
      </c>
      <c r="Q3" s="289">
        <v>39081</v>
      </c>
      <c r="R3" s="289">
        <v>39446</v>
      </c>
      <c r="S3" s="289">
        <v>39812</v>
      </c>
      <c r="T3" s="289">
        <v>40177</v>
      </c>
      <c r="U3" s="289">
        <v>40542</v>
      </c>
      <c r="V3" s="289">
        <v>40907</v>
      </c>
      <c r="W3" s="289">
        <v>41273</v>
      </c>
    </row>
    <row r="4" spans="1:24" ht="15.6">
      <c r="A4" s="153" t="s">
        <v>179</v>
      </c>
      <c r="B4" s="115"/>
      <c r="C4" s="288"/>
      <c r="D4" s="288"/>
      <c r="E4" s="115"/>
      <c r="F4" s="288"/>
      <c r="G4" s="288"/>
      <c r="H4" s="288"/>
      <c r="I4" s="288"/>
      <c r="J4" s="288"/>
      <c r="K4" s="288"/>
      <c r="L4" s="288"/>
      <c r="M4" s="288"/>
      <c r="N4" s="288"/>
      <c r="O4" s="288"/>
      <c r="P4" s="288"/>
      <c r="Q4" s="288"/>
      <c r="R4" s="288"/>
      <c r="S4" s="288"/>
      <c r="T4" s="288"/>
      <c r="U4" s="288"/>
      <c r="V4" s="288"/>
      <c r="W4" s="288"/>
    </row>
    <row r="5" spans="1:24" ht="15">
      <c r="A5" s="297" t="s">
        <v>31</v>
      </c>
      <c r="B5" s="115"/>
      <c r="C5" s="290"/>
      <c r="D5" s="290"/>
      <c r="E5" s="291">
        <v>1900</v>
      </c>
      <c r="F5" s="291">
        <v>2026</v>
      </c>
      <c r="G5" s="291">
        <v>2972.4850000000001</v>
      </c>
      <c r="H5" s="291">
        <v>2972.3829999999998</v>
      </c>
      <c r="I5" s="291">
        <v>2978.59</v>
      </c>
      <c r="J5" s="291">
        <v>2970.681</v>
      </c>
      <c r="K5" s="291">
        <v>2971.6550000000002</v>
      </c>
      <c r="L5" s="291">
        <v>2995.393</v>
      </c>
      <c r="M5" s="291">
        <v>3034.58</v>
      </c>
      <c r="N5" s="291">
        <v>3135.6129999999998</v>
      </c>
      <c r="O5" s="291">
        <v>3189.4940000000001</v>
      </c>
      <c r="P5" s="291">
        <v>3247.252</v>
      </c>
      <c r="Q5" s="291">
        <v>3319.049</v>
      </c>
      <c r="R5" s="291">
        <v>3402.873</v>
      </c>
      <c r="S5" s="291">
        <v>3485.9639999999999</v>
      </c>
      <c r="T5" s="291">
        <v>3556.8119999999999</v>
      </c>
      <c r="U5" s="291">
        <v>3628.848</v>
      </c>
      <c r="V5" s="291">
        <v>3682.03</v>
      </c>
      <c r="W5" s="291">
        <v>3704.6950000000002</v>
      </c>
    </row>
    <row r="6" spans="1:24" ht="15">
      <c r="A6" s="298" t="s">
        <v>32</v>
      </c>
      <c r="B6" s="115"/>
      <c r="C6" s="290"/>
      <c r="D6" s="290"/>
      <c r="E6" s="292">
        <v>1367</v>
      </c>
      <c r="F6" s="292">
        <v>1439</v>
      </c>
      <c r="G6" s="292">
        <v>2164.8719999999998</v>
      </c>
      <c r="H6" s="292">
        <v>2156.4659999999999</v>
      </c>
      <c r="I6" s="292">
        <v>2133.6729999999998</v>
      </c>
      <c r="J6" s="292">
        <v>2116.0259999999998</v>
      </c>
      <c r="K6" s="292">
        <v>2115.306</v>
      </c>
      <c r="L6" s="292">
        <v>2127.1350000000002</v>
      </c>
      <c r="M6" s="292">
        <v>2170.3000000000002</v>
      </c>
      <c r="N6" s="292">
        <v>2260.2950000000001</v>
      </c>
      <c r="O6" s="292">
        <v>2312.9549999999999</v>
      </c>
      <c r="P6" s="292">
        <v>2361.085</v>
      </c>
      <c r="Q6" s="292">
        <v>2415.7849999999999</v>
      </c>
      <c r="R6" s="292">
        <v>2475.8910000000001</v>
      </c>
      <c r="S6" s="292">
        <v>2535.3130000000001</v>
      </c>
      <c r="T6" s="292">
        <v>2591.2890000000002</v>
      </c>
      <c r="U6" s="292">
        <v>2644.6210000000001</v>
      </c>
      <c r="V6" s="292">
        <v>2681.335</v>
      </c>
      <c r="W6" s="306">
        <v>2692.5929999999998</v>
      </c>
    </row>
    <row r="7" spans="1:24" ht="15">
      <c r="A7" s="297" t="s">
        <v>33</v>
      </c>
      <c r="B7" s="115"/>
      <c r="C7" s="290"/>
      <c r="D7" s="290"/>
      <c r="E7" s="293">
        <v>987</v>
      </c>
      <c r="F7" s="293">
        <v>1036</v>
      </c>
      <c r="G7" s="291">
        <v>1530.405</v>
      </c>
      <c r="H7" s="291">
        <v>1552.75</v>
      </c>
      <c r="I7" s="291">
        <v>1555.655</v>
      </c>
      <c r="J7" s="291">
        <v>1558.761</v>
      </c>
      <c r="K7" s="291">
        <v>1574.896</v>
      </c>
      <c r="L7" s="291">
        <v>1609.7840000000001</v>
      </c>
      <c r="M7" s="291">
        <v>1665.557</v>
      </c>
      <c r="N7" s="291">
        <v>1763.614</v>
      </c>
      <c r="O7" s="291">
        <v>1843.1379999999999</v>
      </c>
      <c r="P7" s="291">
        <v>1889.9290000000001</v>
      </c>
      <c r="Q7" s="291">
        <v>1941.76</v>
      </c>
      <c r="R7" s="291">
        <v>2006.876</v>
      </c>
      <c r="S7" s="291">
        <v>2076.0360000000001</v>
      </c>
      <c r="T7" s="291">
        <v>2125.3580000000002</v>
      </c>
      <c r="U7" s="291">
        <v>2158.6489999999999</v>
      </c>
      <c r="V7" s="291">
        <v>2159.7080000000001</v>
      </c>
      <c r="W7" s="291">
        <v>2142.5619999999999</v>
      </c>
    </row>
    <row r="8" spans="1:24" ht="15">
      <c r="A8" s="298" t="s">
        <v>34</v>
      </c>
      <c r="B8" s="115"/>
      <c r="C8" s="290"/>
      <c r="D8" s="290"/>
      <c r="E8" s="292">
        <v>486</v>
      </c>
      <c r="F8" s="292">
        <v>480</v>
      </c>
      <c r="G8" s="292">
        <v>695.65</v>
      </c>
      <c r="H8" s="292">
        <v>695.59400000000005</v>
      </c>
      <c r="I8" s="292">
        <v>689.03800000000001</v>
      </c>
      <c r="J8" s="292">
        <v>681.33600000000001</v>
      </c>
      <c r="K8" s="292">
        <v>676.89499999999998</v>
      </c>
      <c r="L8" s="292">
        <v>679.84400000000005</v>
      </c>
      <c r="M8" s="292">
        <v>687.48500000000001</v>
      </c>
      <c r="N8" s="292">
        <v>707.03399999999999</v>
      </c>
      <c r="O8" s="292">
        <v>720.77200000000005</v>
      </c>
      <c r="P8" s="292">
        <v>730.46</v>
      </c>
      <c r="Q8" s="292">
        <v>740.48299999999995</v>
      </c>
      <c r="R8" s="292">
        <v>750.59299999999996</v>
      </c>
      <c r="S8" s="292">
        <v>762.20899999999995</v>
      </c>
      <c r="T8" s="292">
        <v>771.55399999999997</v>
      </c>
      <c r="U8" s="292">
        <v>781.21199999999999</v>
      </c>
      <c r="V8" s="292">
        <v>786.03</v>
      </c>
      <c r="W8" s="306">
        <v>785.61699999999996</v>
      </c>
    </row>
    <row r="9" spans="1:24" ht="15">
      <c r="A9" s="297" t="s">
        <v>35</v>
      </c>
      <c r="B9" s="115"/>
      <c r="C9" s="290"/>
      <c r="D9" s="290"/>
      <c r="E9" s="293">
        <v>628</v>
      </c>
      <c r="F9" s="293">
        <v>670</v>
      </c>
      <c r="G9" s="291">
        <v>915.37800000000004</v>
      </c>
      <c r="H9" s="291">
        <v>918.43499999999995</v>
      </c>
      <c r="I9" s="291">
        <v>911.59299999999996</v>
      </c>
      <c r="J9" s="291">
        <v>909.98599999999999</v>
      </c>
      <c r="K9" s="291">
        <v>921.76300000000003</v>
      </c>
      <c r="L9" s="291">
        <v>947.90200000000004</v>
      </c>
      <c r="M9" s="291">
        <v>985.95699999999999</v>
      </c>
      <c r="N9" s="291">
        <v>1049.395</v>
      </c>
      <c r="O9" s="291">
        <v>1107.3820000000001</v>
      </c>
      <c r="P9" s="291">
        <v>1145.088</v>
      </c>
      <c r="Q9" s="291">
        <v>1195.06</v>
      </c>
      <c r="R9" s="291">
        <v>1248.559</v>
      </c>
      <c r="S9" s="291">
        <v>1317.1</v>
      </c>
      <c r="T9" s="291">
        <v>1368.0340000000001</v>
      </c>
      <c r="U9" s="291">
        <v>1413.146</v>
      </c>
      <c r="V9" s="291">
        <v>1438.39</v>
      </c>
      <c r="W9" s="291">
        <v>1439.758</v>
      </c>
    </row>
    <row r="10" spans="1:24" ht="15">
      <c r="A10" s="298" t="s">
        <v>36</v>
      </c>
      <c r="B10" s="115"/>
      <c r="C10" s="290"/>
      <c r="D10" s="290"/>
      <c r="E10" s="292">
        <v>158</v>
      </c>
      <c r="F10" s="292">
        <v>160</v>
      </c>
      <c r="G10" s="292">
        <v>214.107</v>
      </c>
      <c r="H10" s="292">
        <v>214.59399999999999</v>
      </c>
      <c r="I10" s="292">
        <v>212.214</v>
      </c>
      <c r="J10" s="292">
        <v>208.31</v>
      </c>
      <c r="K10" s="292">
        <v>207.39699999999999</v>
      </c>
      <c r="L10" s="292">
        <v>207.30699999999999</v>
      </c>
      <c r="M10" s="292">
        <v>208.43299999999999</v>
      </c>
      <c r="N10" s="292">
        <v>212.99700000000001</v>
      </c>
      <c r="O10" s="292">
        <v>215.732</v>
      </c>
      <c r="P10" s="292">
        <v>218.1</v>
      </c>
      <c r="Q10" s="292">
        <v>221.035</v>
      </c>
      <c r="R10" s="292">
        <v>224.81100000000001</v>
      </c>
      <c r="S10" s="292">
        <v>228.148</v>
      </c>
      <c r="T10" s="292">
        <v>230.702</v>
      </c>
      <c r="U10" s="292">
        <v>232.74</v>
      </c>
      <c r="V10" s="292">
        <v>233.18100000000001</v>
      </c>
      <c r="W10" s="306">
        <v>231.75899999999999</v>
      </c>
    </row>
    <row r="11" spans="1:24" ht="15">
      <c r="A11" s="297" t="s">
        <v>37</v>
      </c>
      <c r="B11" s="115"/>
      <c r="C11" s="290"/>
      <c r="D11" s="290"/>
      <c r="E11" s="293">
        <v>46</v>
      </c>
      <c r="F11" s="293">
        <v>49</v>
      </c>
      <c r="G11" s="291">
        <v>74.125</v>
      </c>
      <c r="H11" s="291">
        <v>70.962999999999994</v>
      </c>
      <c r="I11" s="291">
        <v>68.66</v>
      </c>
      <c r="J11" s="291">
        <v>66.772999999999996</v>
      </c>
      <c r="K11" s="291">
        <v>66.805999999999997</v>
      </c>
      <c r="L11" s="291">
        <v>66.873000000000005</v>
      </c>
      <c r="M11" s="291">
        <v>68.031999999999996</v>
      </c>
      <c r="N11" s="291">
        <v>72.363</v>
      </c>
      <c r="O11" s="291">
        <v>75.840999999999994</v>
      </c>
      <c r="P11" s="291">
        <v>79.272999999999996</v>
      </c>
      <c r="Q11" s="291">
        <v>82.739000000000004</v>
      </c>
      <c r="R11" s="291">
        <v>86.028000000000006</v>
      </c>
      <c r="S11" s="291">
        <v>90.590999999999994</v>
      </c>
      <c r="T11" s="291">
        <v>93.929000000000002</v>
      </c>
      <c r="U11" s="291">
        <v>96.436000000000007</v>
      </c>
      <c r="V11" s="291">
        <v>99.088999999999999</v>
      </c>
      <c r="W11" s="291">
        <v>100.39100000000001</v>
      </c>
    </row>
    <row r="12" spans="1:24" ht="15">
      <c r="A12" s="298" t="s">
        <v>3</v>
      </c>
      <c r="B12" s="294"/>
      <c r="C12" s="115"/>
      <c r="D12" s="115"/>
      <c r="E12" s="292">
        <v>104</v>
      </c>
      <c r="F12" s="292">
        <v>109</v>
      </c>
      <c r="G12" s="292">
        <v>175.84800000000001</v>
      </c>
      <c r="H12" s="292">
        <v>177.422</v>
      </c>
      <c r="I12" s="292">
        <v>167.67500000000001</v>
      </c>
      <c r="J12" s="292">
        <v>167.82499999999999</v>
      </c>
      <c r="K12" s="292">
        <v>168.81299999999999</v>
      </c>
      <c r="L12" s="292">
        <v>171.10300000000001</v>
      </c>
      <c r="M12" s="292">
        <v>178.45500000000001</v>
      </c>
      <c r="N12" s="292">
        <v>190.178</v>
      </c>
      <c r="O12" s="292">
        <v>191.53399999999999</v>
      </c>
      <c r="P12" s="292">
        <v>195.01400000000001</v>
      </c>
      <c r="Q12" s="292">
        <v>201.61099999999999</v>
      </c>
      <c r="R12" s="292">
        <v>208.04900000000001</v>
      </c>
      <c r="S12" s="292">
        <v>214.958</v>
      </c>
      <c r="T12" s="292">
        <v>220.75</v>
      </c>
      <c r="U12" s="292">
        <v>225.059</v>
      </c>
      <c r="V12" s="292">
        <v>228.702</v>
      </c>
      <c r="W12" s="306">
        <v>230.137</v>
      </c>
    </row>
    <row r="13" spans="1:24" ht="15">
      <c r="A13" s="297" t="s">
        <v>38</v>
      </c>
      <c r="B13" s="115"/>
      <c r="C13" s="115"/>
      <c r="D13" s="115"/>
      <c r="E13" s="293">
        <v>5676</v>
      </c>
      <c r="F13" s="293">
        <v>5970</v>
      </c>
      <c r="G13" s="291">
        <v>8742.8700000000008</v>
      </c>
      <c r="H13" s="291">
        <v>8758.607</v>
      </c>
      <c r="I13" s="291">
        <v>8717.098</v>
      </c>
      <c r="J13" s="291">
        <v>8679.6980000000003</v>
      </c>
      <c r="K13" s="291">
        <v>8703.5310000000009</v>
      </c>
      <c r="L13" s="291">
        <v>8805.3410000000003</v>
      </c>
      <c r="M13" s="291">
        <v>8998.7990000000009</v>
      </c>
      <c r="N13" s="291">
        <v>9391.4889999999996</v>
      </c>
      <c r="O13" s="291">
        <v>9656.848</v>
      </c>
      <c r="P13" s="291">
        <v>9866.2009999999991</v>
      </c>
      <c r="Q13" s="291">
        <v>10117.522000000001</v>
      </c>
      <c r="R13" s="291">
        <v>10403.68</v>
      </c>
      <c r="S13" s="291">
        <v>10710.319</v>
      </c>
      <c r="T13" s="291">
        <v>10958.428</v>
      </c>
      <c r="U13" s="291">
        <v>11180.710999999999</v>
      </c>
      <c r="V13" s="291">
        <v>11308.465</v>
      </c>
      <c r="W13" s="291">
        <v>11327.512000000001</v>
      </c>
      <c r="X13" s="318"/>
    </row>
    <row r="14" spans="1:24" ht="15.6">
      <c r="A14" s="153" t="s">
        <v>178</v>
      </c>
      <c r="B14" s="115"/>
      <c r="C14" s="288"/>
      <c r="D14" s="288"/>
      <c r="E14" s="115"/>
      <c r="F14" s="288"/>
      <c r="G14" s="288"/>
      <c r="H14" s="288"/>
      <c r="I14" s="288"/>
      <c r="J14" s="288"/>
      <c r="K14" s="288"/>
      <c r="L14" s="288"/>
      <c r="M14" s="288"/>
      <c r="N14" s="288"/>
      <c r="O14" s="288"/>
      <c r="P14" s="288"/>
      <c r="Q14" s="288"/>
      <c r="R14" s="288"/>
      <c r="S14" s="288"/>
      <c r="T14" s="288"/>
      <c r="U14" s="288"/>
      <c r="V14" s="288"/>
      <c r="W14" s="288"/>
    </row>
    <row r="15" spans="1:24" ht="15">
      <c r="A15" s="297" t="s">
        <v>31</v>
      </c>
      <c r="B15" s="115"/>
      <c r="C15" s="290"/>
      <c r="D15" s="290"/>
      <c r="E15" s="290">
        <v>0.29810571079541193</v>
      </c>
      <c r="F15" s="290">
        <v>0.31420663754542894</v>
      </c>
      <c r="G15" s="290">
        <v>0.45538722357013439</v>
      </c>
      <c r="H15" s="290">
        <v>0.4498067079148213</v>
      </c>
      <c r="I15" s="290">
        <v>0.44741658339977664</v>
      </c>
      <c r="J15" s="290">
        <v>0.44336457764951842</v>
      </c>
      <c r="K15" s="290">
        <v>0.44078666711759101</v>
      </c>
      <c r="L15" s="290">
        <v>0.44033248605563985</v>
      </c>
      <c r="M15" s="290">
        <v>0.4425636933724566</v>
      </c>
      <c r="N15" s="290">
        <v>0.45550267495582414</v>
      </c>
      <c r="O15" s="290">
        <v>0.45552603608624204</v>
      </c>
      <c r="P15" s="290">
        <v>0.45726257423779526</v>
      </c>
      <c r="Q15" s="290">
        <v>0.46227010967158139</v>
      </c>
      <c r="R15" s="290">
        <v>0.46861253014490484</v>
      </c>
      <c r="S15" s="290">
        <v>0.47383921107539234</v>
      </c>
      <c r="T15" s="290">
        <v>0.47681244555645491</v>
      </c>
      <c r="U15" s="290">
        <v>0.47948760197135931</v>
      </c>
      <c r="V15" s="290">
        <v>0.47995600395693255</v>
      </c>
      <c r="W15" s="290">
        <v>0.47630131926399538</v>
      </c>
    </row>
    <row r="16" spans="1:24" ht="15">
      <c r="A16" s="298" t="s">
        <v>32</v>
      </c>
      <c r="B16" s="115"/>
      <c r="C16" s="295"/>
      <c r="D16" s="295"/>
      <c r="E16" s="295">
        <v>0.29323808422647246</v>
      </c>
      <c r="F16" s="295">
        <v>0.30531338647497769</v>
      </c>
      <c r="G16" s="295">
        <v>0.45384757618486371</v>
      </c>
      <c r="H16" s="295">
        <v>0.44642633859627184</v>
      </c>
      <c r="I16" s="295">
        <v>0.4369113130685171</v>
      </c>
      <c r="J16" s="295">
        <v>0.42862429698680415</v>
      </c>
      <c r="K16" s="295">
        <v>0.42374308737620581</v>
      </c>
      <c r="L16" s="295">
        <v>0.42072689160314469</v>
      </c>
      <c r="M16" s="295">
        <v>0.42334169112785008</v>
      </c>
      <c r="N16" s="295">
        <v>0.43471366397903799</v>
      </c>
      <c r="O16" s="295">
        <v>0.43531544044785853</v>
      </c>
      <c r="P16" s="295">
        <v>0.43568490763203538</v>
      </c>
      <c r="Q16" s="295">
        <v>0.43957642605297115</v>
      </c>
      <c r="R16" s="295">
        <v>0.44349585413431208</v>
      </c>
      <c r="S16" s="295">
        <v>0.44631847678250969</v>
      </c>
      <c r="T16" s="295">
        <v>0.44794967895910248</v>
      </c>
      <c r="U16" s="295">
        <v>0.4489176478776053</v>
      </c>
      <c r="V16" s="295">
        <v>0.44704391836974233</v>
      </c>
      <c r="W16" s="307">
        <v>0.43936972488980647</v>
      </c>
    </row>
    <row r="17" spans="1:23" ht="15">
      <c r="A17" s="297" t="s">
        <v>33</v>
      </c>
      <c r="B17" s="115"/>
      <c r="C17" s="290"/>
      <c r="D17" s="290"/>
      <c r="E17" s="290">
        <v>0.284202242577412</v>
      </c>
      <c r="F17" s="290">
        <v>0.29341659265167036</v>
      </c>
      <c r="G17" s="290">
        <v>0.42600675918866349</v>
      </c>
      <c r="H17" s="290">
        <v>0.42322549203455689</v>
      </c>
      <c r="I17" s="290">
        <v>0.41388289092671793</v>
      </c>
      <c r="J17" s="290">
        <v>0.40524823635392254</v>
      </c>
      <c r="K17" s="290">
        <v>0.40067276764100607</v>
      </c>
      <c r="L17" s="290">
        <v>0.4008178777804558</v>
      </c>
      <c r="M17" s="290">
        <v>0.40701727431186768</v>
      </c>
      <c r="N17" s="290">
        <v>0.4239466921795485</v>
      </c>
      <c r="O17" s="290">
        <v>0.43108782938152301</v>
      </c>
      <c r="P17" s="290">
        <v>0.43273014438160079</v>
      </c>
      <c r="Q17" s="290">
        <v>0.43764066747774677</v>
      </c>
      <c r="R17" s="290">
        <v>0.44413618804918775</v>
      </c>
      <c r="S17" s="290">
        <v>0.45044203740339855</v>
      </c>
      <c r="T17" s="290">
        <v>0.45364390789484921</v>
      </c>
      <c r="U17" s="290">
        <v>0.45463791332126663</v>
      </c>
      <c r="V17" s="290">
        <v>0.4492011665834007</v>
      </c>
      <c r="W17" s="290">
        <v>0.43935470760329254</v>
      </c>
    </row>
    <row r="18" spans="1:23" ht="15">
      <c r="A18" s="298" t="s">
        <v>34</v>
      </c>
      <c r="B18" s="115"/>
      <c r="C18" s="295"/>
      <c r="D18" s="295"/>
      <c r="E18" s="295">
        <v>0.32538374862163827</v>
      </c>
      <c r="F18" s="295">
        <v>0.31948286373789625</v>
      </c>
      <c r="G18" s="295">
        <v>0.46129780083658922</v>
      </c>
      <c r="H18" s="295">
        <v>0.45897950740437465</v>
      </c>
      <c r="I18" s="295">
        <v>0.45265246944764337</v>
      </c>
      <c r="J18" s="295">
        <v>0.44532987180040234</v>
      </c>
      <c r="K18" s="295">
        <v>0.44054889061433233</v>
      </c>
      <c r="L18" s="295">
        <v>0.4393320878426365</v>
      </c>
      <c r="M18" s="295">
        <v>0.44034416898260731</v>
      </c>
      <c r="N18" s="295">
        <v>0.44791823066236131</v>
      </c>
      <c r="O18" s="295">
        <v>0.45108018124014321</v>
      </c>
      <c r="P18" s="295">
        <v>0.45129737337341791</v>
      </c>
      <c r="Q18" s="295">
        <v>0.45359336274458156</v>
      </c>
      <c r="R18" s="295">
        <v>0.45574701372414844</v>
      </c>
      <c r="S18" s="295">
        <v>0.45855515320987827</v>
      </c>
      <c r="T18" s="295">
        <v>0.4601701824627491</v>
      </c>
      <c r="U18" s="295">
        <v>0.46184870253368482</v>
      </c>
      <c r="V18" s="295">
        <v>0.46164119514696189</v>
      </c>
      <c r="W18" s="307">
        <v>0.45866124723267915</v>
      </c>
    </row>
    <row r="19" spans="1:23" ht="15">
      <c r="A19" s="297" t="s">
        <v>35</v>
      </c>
      <c r="B19" s="115"/>
      <c r="C19" s="290"/>
      <c r="D19" s="290"/>
      <c r="E19" s="290">
        <v>0.34203060520354905</v>
      </c>
      <c r="F19" s="290">
        <v>0.35985925743310782</v>
      </c>
      <c r="G19" s="290">
        <v>0.48492788418241023</v>
      </c>
      <c r="H19" s="290">
        <v>0.48003342962556833</v>
      </c>
      <c r="I19" s="290">
        <v>0.47104274037780847</v>
      </c>
      <c r="J19" s="290">
        <v>0.46329643027154171</v>
      </c>
      <c r="K19" s="290">
        <v>0.46239051143406512</v>
      </c>
      <c r="L19" s="290">
        <v>0.46672860815313433</v>
      </c>
      <c r="M19" s="290">
        <v>0.47601628332504331</v>
      </c>
      <c r="N19" s="290">
        <v>0.49151852500648713</v>
      </c>
      <c r="O19" s="290">
        <v>0.50132100276695302</v>
      </c>
      <c r="P19" s="290">
        <v>0.50583744561560984</v>
      </c>
      <c r="Q19" s="290">
        <v>0.51532019613093738</v>
      </c>
      <c r="R19" s="290">
        <v>0.52206187342991617</v>
      </c>
      <c r="S19" s="290">
        <v>0.53119452019878155</v>
      </c>
      <c r="T19" s="290">
        <v>0.53936731578382946</v>
      </c>
      <c r="U19" s="290">
        <v>0.54925188195530572</v>
      </c>
      <c r="V19" s="290">
        <v>0.55251014741260662</v>
      </c>
      <c r="W19" s="290">
        <v>0.5472429901213639</v>
      </c>
    </row>
    <row r="20" spans="1:23" ht="15">
      <c r="A20" s="298" t="s">
        <v>36</v>
      </c>
      <c r="B20" s="115"/>
      <c r="C20" s="295"/>
      <c r="D20" s="295"/>
      <c r="E20" s="295">
        <v>0.33480960352609607</v>
      </c>
      <c r="F20" s="295">
        <v>0.33924898755380278</v>
      </c>
      <c r="G20" s="295">
        <v>0.45417847506236531</v>
      </c>
      <c r="H20" s="295">
        <v>0.45446728845290435</v>
      </c>
      <c r="I20" s="295">
        <v>0.447136262212736</v>
      </c>
      <c r="J20" s="295">
        <v>0.43367469089410143</v>
      </c>
      <c r="K20" s="295">
        <v>0.4284822954091404</v>
      </c>
      <c r="L20" s="295">
        <v>0.42510647809227348</v>
      </c>
      <c r="M20" s="295">
        <v>0.42484477174507207</v>
      </c>
      <c r="N20" s="295">
        <v>0.42955241218251999</v>
      </c>
      <c r="O20" s="295">
        <v>0.42993857792552026</v>
      </c>
      <c r="P20" s="295">
        <v>0.4306353302623499</v>
      </c>
      <c r="Q20" s="295">
        <v>0.43321593276612591</v>
      </c>
      <c r="R20" s="295">
        <v>0.43913201443907929</v>
      </c>
      <c r="S20" s="295">
        <v>0.4451885457827211</v>
      </c>
      <c r="T20" s="295">
        <v>0.44888198806104895</v>
      </c>
      <c r="U20" s="295">
        <v>0.45161540700494807</v>
      </c>
      <c r="V20" s="295">
        <v>0.45070104025327906</v>
      </c>
      <c r="W20" s="307">
        <v>0.44541371417369596</v>
      </c>
    </row>
    <row r="21" spans="1:23" ht="15">
      <c r="A21" s="297" t="s">
        <v>37</v>
      </c>
      <c r="B21" s="115"/>
      <c r="C21" s="290"/>
      <c r="D21" s="290"/>
      <c r="E21" s="290">
        <v>0.2405216181876173</v>
      </c>
      <c r="F21" s="290">
        <v>0.25215359756285832</v>
      </c>
      <c r="G21" s="290">
        <v>0.37769353449813253</v>
      </c>
      <c r="H21" s="290">
        <v>0.35845330100520278</v>
      </c>
      <c r="I21" s="290">
        <v>0.34648768671780378</v>
      </c>
      <c r="J21" s="290">
        <v>0.33603579121122451</v>
      </c>
      <c r="K21" s="290">
        <v>0.33207573430362319</v>
      </c>
      <c r="L21" s="290">
        <v>0.32590769530678887</v>
      </c>
      <c r="M21" s="290">
        <v>0.32664506061697274</v>
      </c>
      <c r="N21" s="290">
        <v>0.33405811151427861</v>
      </c>
      <c r="O21" s="290">
        <v>0.34081860097247063</v>
      </c>
      <c r="P21" s="290">
        <v>0.34801982588691871</v>
      </c>
      <c r="Q21" s="290">
        <v>0.35926773455377575</v>
      </c>
      <c r="R21" s="290">
        <v>0.3696901200242369</v>
      </c>
      <c r="S21" s="290">
        <v>0.37857614482602991</v>
      </c>
      <c r="T21" s="290">
        <v>0.38679377367814199</v>
      </c>
      <c r="U21" s="290">
        <v>0.39695561437233212</v>
      </c>
      <c r="V21" s="290">
        <v>0.40631060994361867</v>
      </c>
      <c r="W21" s="290">
        <v>0.40937320322471465</v>
      </c>
    </row>
    <row r="22" spans="1:23" ht="15">
      <c r="A22" s="298" t="s">
        <v>3</v>
      </c>
      <c r="B22" s="115"/>
      <c r="C22" s="295">
        <v>0.378</v>
      </c>
      <c r="D22" s="295">
        <v>0.34699999999999998</v>
      </c>
      <c r="E22" s="295">
        <v>0.33489402536178214</v>
      </c>
      <c r="F22" s="295">
        <v>0.34886413657154886</v>
      </c>
      <c r="G22" s="295">
        <v>0.55504772486238074</v>
      </c>
      <c r="H22" s="295">
        <v>0.55308351024199853</v>
      </c>
      <c r="I22" s="295">
        <v>0.51728233573759974</v>
      </c>
      <c r="J22" s="295">
        <v>0.51476271685520081</v>
      </c>
      <c r="K22" s="295">
        <v>0.51443068062348585</v>
      </c>
      <c r="L22" s="295">
        <v>0.5147812744449124</v>
      </c>
      <c r="M22" s="295">
        <v>0.52941909415356136</v>
      </c>
      <c r="N22" s="295">
        <v>0.55256031797684901</v>
      </c>
      <c r="O22" s="295">
        <v>0.54552393755642958</v>
      </c>
      <c r="P22" s="295">
        <v>0.54494647333167534</v>
      </c>
      <c r="Q22" s="295">
        <v>0.55261174290702875</v>
      </c>
      <c r="R22" s="295">
        <v>0.56061577761729742</v>
      </c>
      <c r="S22" s="295">
        <v>0.56878180177653359</v>
      </c>
      <c r="T22" s="295">
        <v>0.57590462028123446</v>
      </c>
      <c r="U22" s="295">
        <v>0.58024936447123487</v>
      </c>
      <c r="V22" s="295">
        <v>0.58178497293337128</v>
      </c>
      <c r="W22" s="307">
        <v>0.57732126864829203</v>
      </c>
    </row>
    <row r="23" spans="1:23" ht="15">
      <c r="A23" s="297" t="s">
        <v>38</v>
      </c>
      <c r="B23" s="115"/>
      <c r="C23" s="290">
        <v>0.33589653533759017</v>
      </c>
      <c r="D23" s="290">
        <v>0.31952496661984092</v>
      </c>
      <c r="E23" s="290">
        <v>0.30168580497065101</v>
      </c>
      <c r="F23" s="290">
        <v>0.31357779234721017</v>
      </c>
      <c r="G23" s="290">
        <v>0.4536414412054724</v>
      </c>
      <c r="H23" s="290">
        <v>0.4484860522720916</v>
      </c>
      <c r="I23" s="290">
        <v>0.44126382369812689</v>
      </c>
      <c r="J23" s="290">
        <v>0.43436470850111342</v>
      </c>
      <c r="K23" s="290">
        <v>0.43073155114819356</v>
      </c>
      <c r="L23" s="290">
        <v>0.43002759835151239</v>
      </c>
      <c r="M23" s="290">
        <v>0.43388723019681646</v>
      </c>
      <c r="N23" s="290">
        <v>0.44687071415319696</v>
      </c>
      <c r="O23" s="290">
        <v>0.44966551613748146</v>
      </c>
      <c r="P23" s="290">
        <v>0.45128142147549916</v>
      </c>
      <c r="Q23" s="290">
        <v>0.45637370102366415</v>
      </c>
      <c r="R23" s="290">
        <v>0.46203329770865914</v>
      </c>
      <c r="S23" s="290">
        <v>0.46733958653765223</v>
      </c>
      <c r="T23" s="290">
        <v>0.47067117544998066</v>
      </c>
      <c r="U23" s="290">
        <v>0.47340096129003467</v>
      </c>
      <c r="V23" s="290">
        <v>0.47240997718255046</v>
      </c>
      <c r="W23" s="290">
        <v>0.46632683336236336</v>
      </c>
    </row>
    <row r="24" spans="1:23" ht="15.6">
      <c r="A24" s="153" t="s">
        <v>180</v>
      </c>
      <c r="B24" s="115"/>
      <c r="C24" s="115"/>
      <c r="D24" s="115"/>
      <c r="E24" s="115"/>
      <c r="F24" s="115"/>
      <c r="G24" s="153"/>
      <c r="H24" s="153"/>
      <c r="I24" s="153"/>
      <c r="J24" s="153"/>
      <c r="K24" s="153"/>
      <c r="L24" s="153"/>
      <c r="M24" s="153"/>
      <c r="N24" s="153"/>
      <c r="O24" s="153"/>
      <c r="P24" s="153"/>
      <c r="Q24" s="153"/>
      <c r="R24" s="153"/>
      <c r="S24" s="153"/>
      <c r="T24" s="153"/>
      <c r="U24" s="153"/>
      <c r="V24" s="153"/>
      <c r="W24" s="153"/>
    </row>
    <row r="25" spans="1:23" ht="15">
      <c r="A25" s="297" t="s">
        <v>31</v>
      </c>
      <c r="B25" s="115"/>
      <c r="C25" s="115"/>
      <c r="D25" s="115"/>
      <c r="E25" s="296"/>
      <c r="F25" s="291">
        <v>126</v>
      </c>
      <c r="G25" s="291">
        <v>946.48500000000001</v>
      </c>
      <c r="H25" s="291">
        <v>-0.1020000000003165</v>
      </c>
      <c r="I25" s="291">
        <v>6.2070000000003347</v>
      </c>
      <c r="J25" s="291">
        <v>-7.9090000000001055</v>
      </c>
      <c r="K25" s="291">
        <v>0.97400000000016007</v>
      </c>
      <c r="L25" s="291">
        <v>23.737999999999829</v>
      </c>
      <c r="M25" s="291">
        <v>39.186999999999898</v>
      </c>
      <c r="N25" s="291">
        <v>101.0329999999999</v>
      </c>
      <c r="O25" s="291">
        <v>53.881000000000313</v>
      </c>
      <c r="P25" s="291">
        <v>57.757999999999811</v>
      </c>
      <c r="Q25" s="291">
        <v>71.797000000000025</v>
      </c>
      <c r="R25" s="291">
        <v>83.824000000000069</v>
      </c>
      <c r="S25" s="291">
        <v>83.090999999999894</v>
      </c>
      <c r="T25" s="291">
        <v>70.847999999999956</v>
      </c>
      <c r="U25" s="291">
        <v>72.036000000000058</v>
      </c>
      <c r="V25" s="291">
        <v>53.182000000000244</v>
      </c>
      <c r="W25" s="305">
        <v>22.664999999999964</v>
      </c>
    </row>
    <row r="26" spans="1:23" ht="15">
      <c r="A26" s="298" t="s">
        <v>32</v>
      </c>
      <c r="B26" s="115"/>
      <c r="C26" s="115"/>
      <c r="D26" s="115"/>
      <c r="E26" s="296"/>
      <c r="F26" s="292">
        <v>72</v>
      </c>
      <c r="G26" s="292">
        <v>725.87199999999984</v>
      </c>
      <c r="H26" s="292">
        <v>-8.4059999999999491</v>
      </c>
      <c r="I26" s="292">
        <v>-22.79300000000012</v>
      </c>
      <c r="J26" s="292">
        <v>-17.646999999999935</v>
      </c>
      <c r="K26" s="292">
        <v>-0.71999999999979991</v>
      </c>
      <c r="L26" s="292">
        <v>11.829000000000178</v>
      </c>
      <c r="M26" s="292">
        <v>43.164999999999999</v>
      </c>
      <c r="N26" s="292">
        <v>89.994999999999891</v>
      </c>
      <c r="O26" s="292">
        <v>52.659999999999854</v>
      </c>
      <c r="P26" s="292">
        <v>48.130000000000109</v>
      </c>
      <c r="Q26" s="292">
        <v>54.699999999999818</v>
      </c>
      <c r="R26" s="292">
        <v>60.106000000000222</v>
      </c>
      <c r="S26" s="292">
        <v>59.422000000000025</v>
      </c>
      <c r="T26" s="292">
        <v>55.976000000000113</v>
      </c>
      <c r="U26" s="292">
        <v>53.33199999999988</v>
      </c>
      <c r="V26" s="292">
        <v>36.713999999999942</v>
      </c>
      <c r="W26" s="308">
        <v>11.257999999999811</v>
      </c>
    </row>
    <row r="27" spans="1:23" ht="15">
      <c r="A27" s="297" t="s">
        <v>33</v>
      </c>
      <c r="B27" s="115"/>
      <c r="C27" s="115"/>
      <c r="D27" s="115"/>
      <c r="E27" s="296"/>
      <c r="F27" s="291">
        <v>49</v>
      </c>
      <c r="G27" s="291">
        <v>494.40499999999997</v>
      </c>
      <c r="H27" s="291">
        <v>22.344999999999999</v>
      </c>
      <c r="I27" s="291">
        <v>2.9049999999999727</v>
      </c>
      <c r="J27" s="291">
        <v>3.1059999999999945</v>
      </c>
      <c r="K27" s="291">
        <v>16.135000000000002</v>
      </c>
      <c r="L27" s="291">
        <v>34.888000000000147</v>
      </c>
      <c r="M27" s="291">
        <v>55.772999999999911</v>
      </c>
      <c r="N27" s="291">
        <v>98.057000000000016</v>
      </c>
      <c r="O27" s="291">
        <v>79.523999999999887</v>
      </c>
      <c r="P27" s="291">
        <v>46.791000000000167</v>
      </c>
      <c r="Q27" s="291">
        <v>51.830999999999904</v>
      </c>
      <c r="R27" s="291">
        <v>65.115999999999985</v>
      </c>
      <c r="S27" s="291">
        <v>69.160000000000082</v>
      </c>
      <c r="T27" s="291">
        <v>49.322000000000116</v>
      </c>
      <c r="U27" s="291">
        <v>33.290999999999713</v>
      </c>
      <c r="V27" s="291">
        <v>1.0590000000001965</v>
      </c>
      <c r="W27" s="305">
        <v>-17.146000000000186</v>
      </c>
    </row>
    <row r="28" spans="1:23" ht="15">
      <c r="A28" s="298" t="s">
        <v>34</v>
      </c>
      <c r="B28" s="115"/>
      <c r="C28" s="115"/>
      <c r="D28" s="115"/>
      <c r="E28" s="296"/>
      <c r="F28" s="292">
        <v>-6</v>
      </c>
      <c r="G28" s="292">
        <v>215.65</v>
      </c>
      <c r="H28" s="292">
        <v>-5.5999999999926331E-2</v>
      </c>
      <c r="I28" s="292">
        <v>-6.55600000000004</v>
      </c>
      <c r="J28" s="292">
        <v>-7.7019999999999982</v>
      </c>
      <c r="K28" s="292">
        <v>-4.4410000000000309</v>
      </c>
      <c r="L28" s="292">
        <v>2.9490000000000691</v>
      </c>
      <c r="M28" s="292">
        <v>7.6409999999999627</v>
      </c>
      <c r="N28" s="292">
        <v>19.548999999999978</v>
      </c>
      <c r="O28" s="292">
        <v>13.738000000000056</v>
      </c>
      <c r="P28" s="292">
        <v>9.6879999999999882</v>
      </c>
      <c r="Q28" s="292">
        <v>10.022999999999911</v>
      </c>
      <c r="R28" s="292">
        <v>10.110000000000014</v>
      </c>
      <c r="S28" s="292">
        <v>11.615999999999985</v>
      </c>
      <c r="T28" s="292">
        <v>9.3450000000000273</v>
      </c>
      <c r="U28" s="292">
        <v>9.6580000000000155</v>
      </c>
      <c r="V28" s="292">
        <v>4.8179999999999836</v>
      </c>
      <c r="W28" s="308">
        <v>-0.41300000000001091</v>
      </c>
    </row>
    <row r="29" spans="1:23" ht="15">
      <c r="A29" s="297" t="s">
        <v>35</v>
      </c>
      <c r="B29" s="115"/>
      <c r="C29" s="115"/>
      <c r="D29" s="115"/>
      <c r="E29" s="296"/>
      <c r="F29" s="291">
        <v>42</v>
      </c>
      <c r="G29" s="291">
        <v>245.37800000000004</v>
      </c>
      <c r="H29" s="291">
        <v>3.0569999999999027</v>
      </c>
      <c r="I29" s="291">
        <v>-6.8419999999999845</v>
      </c>
      <c r="J29" s="291">
        <v>-1.6069999999999709</v>
      </c>
      <c r="K29" s="291">
        <v>11.777000000000044</v>
      </c>
      <c r="L29" s="291">
        <v>26.13900000000001</v>
      </c>
      <c r="M29" s="291">
        <v>38.05499999999995</v>
      </c>
      <c r="N29" s="291">
        <v>63.437999999999988</v>
      </c>
      <c r="O29" s="291">
        <v>57.98700000000008</v>
      </c>
      <c r="P29" s="291">
        <v>37.705999999999904</v>
      </c>
      <c r="Q29" s="291">
        <v>49.97199999999998</v>
      </c>
      <c r="R29" s="291">
        <v>53.499000000000024</v>
      </c>
      <c r="S29" s="291">
        <v>68.54099999999994</v>
      </c>
      <c r="T29" s="291">
        <v>50.934000000000196</v>
      </c>
      <c r="U29" s="291">
        <v>45.111999999999853</v>
      </c>
      <c r="V29" s="291">
        <v>25.244000000000142</v>
      </c>
      <c r="W29" s="305">
        <v>1.3679999999999382</v>
      </c>
    </row>
    <row r="30" spans="1:23" ht="15">
      <c r="A30" s="298" t="s">
        <v>36</v>
      </c>
      <c r="B30" s="115"/>
      <c r="C30" s="115"/>
      <c r="D30" s="115"/>
      <c r="E30" s="296"/>
      <c r="F30" s="292">
        <v>2</v>
      </c>
      <c r="G30" s="292">
        <v>54.106999999999999</v>
      </c>
      <c r="H30" s="292">
        <v>0.48699999999999477</v>
      </c>
      <c r="I30" s="292">
        <v>-2.38</v>
      </c>
      <c r="J30" s="292">
        <v>-3.9039999999999964</v>
      </c>
      <c r="K30" s="292">
        <v>-0.91300000000001091</v>
      </c>
      <c r="L30" s="292">
        <v>-9.0000000000003411E-2</v>
      </c>
      <c r="M30" s="292">
        <v>1.1260000000000048</v>
      </c>
      <c r="N30" s="292">
        <v>4.5640000000000214</v>
      </c>
      <c r="O30" s="292">
        <v>2.7349999999999852</v>
      </c>
      <c r="P30" s="292">
        <v>2.367999999999995</v>
      </c>
      <c r="Q30" s="292">
        <v>2.9350000000000023</v>
      </c>
      <c r="R30" s="292">
        <v>3.7760000000000105</v>
      </c>
      <c r="S30" s="292">
        <v>3.3369999999999891</v>
      </c>
      <c r="T30" s="292">
        <v>2.554000000000002</v>
      </c>
      <c r="U30" s="292">
        <v>2.0380000000000109</v>
      </c>
      <c r="V30" s="292">
        <v>0.4410000000000025</v>
      </c>
      <c r="W30" s="308">
        <v>-1.4220000000000255</v>
      </c>
    </row>
    <row r="31" spans="1:23" ht="15">
      <c r="A31" s="297" t="s">
        <v>37</v>
      </c>
      <c r="B31" s="115"/>
      <c r="C31" s="115"/>
      <c r="D31" s="115"/>
      <c r="E31" s="296"/>
      <c r="F31" s="291">
        <v>3</v>
      </c>
      <c r="G31" s="291">
        <v>25.125</v>
      </c>
      <c r="H31" s="291">
        <v>-3.1620000000000061</v>
      </c>
      <c r="I31" s="291">
        <v>-2.3029999999999973</v>
      </c>
      <c r="J31" s="291">
        <v>-1.8870000000000005</v>
      </c>
      <c r="K31" s="291">
        <v>3.3000000000001251E-2</v>
      </c>
      <c r="L31" s="291">
        <v>6.7000000000007276E-2</v>
      </c>
      <c r="M31" s="291">
        <v>1.1589999999999918</v>
      </c>
      <c r="N31" s="291">
        <v>4.3310000000000031</v>
      </c>
      <c r="O31" s="291">
        <v>3.4779999999999944</v>
      </c>
      <c r="P31" s="291">
        <v>3.4320000000000022</v>
      </c>
      <c r="Q31" s="291">
        <v>3.4660000000000082</v>
      </c>
      <c r="R31" s="291">
        <v>3.2890000000000015</v>
      </c>
      <c r="S31" s="291">
        <v>4.5629999999999882</v>
      </c>
      <c r="T31" s="291">
        <v>3.3380000000000081</v>
      </c>
      <c r="U31" s="291">
        <v>2.507000000000005</v>
      </c>
      <c r="V31" s="291">
        <v>2.6529999999999916</v>
      </c>
      <c r="W31" s="305">
        <v>1.3020000000000067</v>
      </c>
    </row>
    <row r="32" spans="1:23" ht="15">
      <c r="A32" s="298" t="s">
        <v>3</v>
      </c>
      <c r="B32" s="115"/>
      <c r="C32" s="115"/>
      <c r="D32" s="115"/>
      <c r="E32" s="296"/>
      <c r="F32" s="292">
        <v>5</v>
      </c>
      <c r="G32" s="292">
        <v>66.848000000000013</v>
      </c>
      <c r="H32" s="292">
        <v>1.5739999999999839</v>
      </c>
      <c r="I32" s="292">
        <v>-9.7469999999999857</v>
      </c>
      <c r="J32" s="292">
        <v>0.14999999999997726</v>
      </c>
      <c r="K32" s="292">
        <v>0.98799999999999955</v>
      </c>
      <c r="L32" s="292">
        <v>2.2900000000000205</v>
      </c>
      <c r="M32" s="292">
        <v>7.3520000000000039</v>
      </c>
      <c r="N32" s="292">
        <v>11.722999999999985</v>
      </c>
      <c r="O32" s="292">
        <v>1.3559999999999945</v>
      </c>
      <c r="P32" s="292">
        <v>3.4800000000000182</v>
      </c>
      <c r="Q32" s="292">
        <v>6.59699999999998</v>
      </c>
      <c r="R32" s="292">
        <v>6.4380000000000166</v>
      </c>
      <c r="S32" s="292">
        <v>6.9089999999999918</v>
      </c>
      <c r="T32" s="292">
        <v>5.7920000000000016</v>
      </c>
      <c r="U32" s="292">
        <v>4.3089999999999975</v>
      </c>
      <c r="V32" s="292">
        <v>3.6430000000000007</v>
      </c>
      <c r="W32" s="308">
        <v>1.4350000000000023</v>
      </c>
    </row>
    <row r="33" spans="1:23" ht="15">
      <c r="A33" s="297" t="s">
        <v>38</v>
      </c>
      <c r="B33" s="115"/>
      <c r="C33" s="115"/>
      <c r="D33" s="115"/>
      <c r="E33" s="296"/>
      <c r="F33" s="291">
        <v>294</v>
      </c>
      <c r="G33" s="291">
        <v>2772.87</v>
      </c>
      <c r="H33" s="291">
        <v>15.736999999999171</v>
      </c>
      <c r="I33" s="291">
        <v>-41.509000000000015</v>
      </c>
      <c r="J33" s="291">
        <v>-37.399999999999636</v>
      </c>
      <c r="K33" s="291">
        <v>23.833000000000538</v>
      </c>
      <c r="L33" s="291">
        <v>101.80999999999949</v>
      </c>
      <c r="M33" s="291">
        <v>193.45800000000054</v>
      </c>
      <c r="N33" s="291">
        <v>392.68999999999869</v>
      </c>
      <c r="O33" s="291">
        <v>265.35900000000038</v>
      </c>
      <c r="P33" s="291">
        <v>209.35299999999916</v>
      </c>
      <c r="Q33" s="291">
        <v>251.32100000000173</v>
      </c>
      <c r="R33" s="291">
        <v>286.15799999999945</v>
      </c>
      <c r="S33" s="291">
        <v>306.63899999999921</v>
      </c>
      <c r="T33" s="291">
        <v>248.10900000000038</v>
      </c>
      <c r="U33" s="291">
        <v>222.28299999999945</v>
      </c>
      <c r="V33" s="291">
        <v>127.75400000000081</v>
      </c>
      <c r="W33" s="305">
        <v>19.04700000000048</v>
      </c>
    </row>
    <row r="34" spans="1:23" ht="15.6">
      <c r="A34" s="153" t="s">
        <v>181</v>
      </c>
      <c r="B34" s="115"/>
      <c r="C34" s="115"/>
      <c r="D34" s="115"/>
      <c r="E34" s="115"/>
      <c r="F34" s="115"/>
      <c r="G34" s="153"/>
      <c r="H34" s="153"/>
      <c r="I34" s="153"/>
      <c r="J34" s="153"/>
      <c r="K34" s="153"/>
      <c r="L34" s="153"/>
      <c r="M34" s="153"/>
      <c r="N34" s="153"/>
      <c r="O34" s="153"/>
      <c r="P34" s="153"/>
      <c r="Q34" s="153"/>
      <c r="R34" s="153"/>
      <c r="S34" s="153"/>
      <c r="T34" s="153"/>
      <c r="U34" s="153"/>
      <c r="V34" s="153"/>
      <c r="W34" s="153"/>
    </row>
    <row r="35" spans="1:23" ht="15">
      <c r="A35" s="297" t="s">
        <v>31</v>
      </c>
      <c r="B35" s="115"/>
      <c r="C35" s="115"/>
      <c r="D35" s="115"/>
      <c r="E35" s="115"/>
      <c r="F35" s="290">
        <v>6.6315789473684217E-2</v>
      </c>
      <c r="G35" s="290">
        <v>0.46716929911154992</v>
      </c>
      <c r="H35" s="290">
        <v>-3.431472320308311E-5</v>
      </c>
      <c r="I35" s="290">
        <v>2.088223489368744E-3</v>
      </c>
      <c r="J35" s="290">
        <v>-2.655283204469264E-3</v>
      </c>
      <c r="K35" s="290">
        <v>3.2787094945575107E-4</v>
      </c>
      <c r="L35" s="290">
        <v>7.988141288271966E-3</v>
      </c>
      <c r="M35" s="290">
        <v>1.3082423575136851E-2</v>
      </c>
      <c r="N35" s="290">
        <v>3.3293898990964119E-2</v>
      </c>
      <c r="O35" s="290">
        <v>1.7183561874504386E-2</v>
      </c>
      <c r="P35" s="290">
        <v>1.8108828547725692E-2</v>
      </c>
      <c r="Q35" s="290">
        <v>2.2110079538021694E-2</v>
      </c>
      <c r="R35" s="290">
        <v>2.5255427081673113E-2</v>
      </c>
      <c r="S35" s="290">
        <v>2.441789628940013E-2</v>
      </c>
      <c r="T35" s="290">
        <v>2.0323789918656635E-2</v>
      </c>
      <c r="U35" s="290">
        <v>2.0252968107395065E-2</v>
      </c>
      <c r="V35" s="290">
        <v>1.465533965600109E-2</v>
      </c>
      <c r="W35" s="290">
        <v>4.1986547745805018E-3</v>
      </c>
    </row>
    <row r="36" spans="1:23" ht="15">
      <c r="A36" s="298" t="s">
        <v>32</v>
      </c>
      <c r="B36" s="115"/>
      <c r="C36" s="115"/>
      <c r="D36" s="115"/>
      <c r="E36" s="115"/>
      <c r="F36" s="295">
        <v>5.267008046817849E-2</v>
      </c>
      <c r="G36" s="295">
        <v>0.5044280750521194</v>
      </c>
      <c r="H36" s="295">
        <v>-3.8829085507133677E-3</v>
      </c>
      <c r="I36" s="295">
        <v>-1.0569607867687281E-2</v>
      </c>
      <c r="J36" s="295">
        <v>-8.2707143971920416E-3</v>
      </c>
      <c r="K36" s="295">
        <v>-3.4026046938922296E-4</v>
      </c>
      <c r="L36" s="295">
        <v>5.5920987318147722E-3</v>
      </c>
      <c r="M36" s="295">
        <v>2.029255312897393E-2</v>
      </c>
      <c r="N36" s="295">
        <v>4.1466617518315388E-2</v>
      </c>
      <c r="O36" s="295">
        <v>2.3297843865513066E-2</v>
      </c>
      <c r="P36" s="295">
        <v>2.0808878685491118E-2</v>
      </c>
      <c r="Q36" s="295">
        <v>2.3167315026777865E-2</v>
      </c>
      <c r="R36" s="295">
        <v>2.4880525377879333E-2</v>
      </c>
      <c r="S36" s="295">
        <v>2.4000248799321142E-2</v>
      </c>
      <c r="T36" s="295">
        <v>2.2078536259625581E-2</v>
      </c>
      <c r="U36" s="295">
        <v>2.058126283868757E-2</v>
      </c>
      <c r="V36" s="295">
        <v>1.3882518515885619E-2</v>
      </c>
      <c r="W36" s="295">
        <v>-7.9390362030423486E-3</v>
      </c>
    </row>
    <row r="37" spans="1:23" ht="15">
      <c r="A37" s="297" t="s">
        <v>33</v>
      </c>
      <c r="B37" s="115"/>
      <c r="C37" s="115"/>
      <c r="D37" s="115"/>
      <c r="E37" s="115"/>
      <c r="F37" s="290">
        <v>4.9645390070921988E-2</v>
      </c>
      <c r="G37" s="290">
        <v>0.47722490347490343</v>
      </c>
      <c r="H37" s="290">
        <v>1.4600710269503842E-2</v>
      </c>
      <c r="I37" s="290">
        <v>1.8708742553533878E-3</v>
      </c>
      <c r="J37" s="290">
        <v>1.9965866467822201E-3</v>
      </c>
      <c r="K37" s="290">
        <v>1.035116993560911E-2</v>
      </c>
      <c r="L37" s="290">
        <v>2.2152573884243878E-2</v>
      </c>
      <c r="M37" s="290">
        <v>3.4646263101136492E-2</v>
      </c>
      <c r="N37" s="290">
        <v>5.8873397908327373E-2</v>
      </c>
      <c r="O37" s="290">
        <v>4.5091499613861018E-2</v>
      </c>
      <c r="P37" s="290">
        <v>2.5386596120312299E-2</v>
      </c>
      <c r="Q37" s="290">
        <v>2.7424839769112967E-2</v>
      </c>
      <c r="R37" s="290">
        <v>3.3534525379037568E-2</v>
      </c>
      <c r="S37" s="290">
        <v>3.4461521289805688E-2</v>
      </c>
      <c r="T37" s="290">
        <v>2.3757776840093388E-2</v>
      </c>
      <c r="U37" s="290">
        <v>1.5663714066053675E-2</v>
      </c>
      <c r="V37" s="290">
        <v>4.9058462028805819E-4</v>
      </c>
      <c r="W37" s="290">
        <v>-5.2542523822247359E-4</v>
      </c>
    </row>
    <row r="38" spans="1:23" ht="15">
      <c r="A38" s="298" t="s">
        <v>34</v>
      </c>
      <c r="B38" s="115"/>
      <c r="C38" s="115"/>
      <c r="D38" s="115"/>
      <c r="E38" s="115"/>
      <c r="F38" s="295">
        <v>-1.2345679012345678E-2</v>
      </c>
      <c r="G38" s="295">
        <v>0.44927083333333329</v>
      </c>
      <c r="H38" s="295">
        <v>-8.0500251563180245E-5</v>
      </c>
      <c r="I38" s="295">
        <v>-9.4250381688169241E-3</v>
      </c>
      <c r="J38" s="295">
        <v>-1.11779031054891E-2</v>
      </c>
      <c r="K38" s="295">
        <v>-6.5180762501908466E-3</v>
      </c>
      <c r="L38" s="295">
        <v>4.3566579750183845E-3</v>
      </c>
      <c r="M38" s="295">
        <v>1.1239343143426965E-2</v>
      </c>
      <c r="N38" s="295">
        <v>2.8435529502461841E-2</v>
      </c>
      <c r="O38" s="295">
        <v>1.9430465861613525E-2</v>
      </c>
      <c r="P38" s="295">
        <v>1.3441143662628387E-2</v>
      </c>
      <c r="Q38" s="295">
        <v>1.3721490567587424E-2</v>
      </c>
      <c r="R38" s="295">
        <v>1.3653250648563186E-2</v>
      </c>
      <c r="S38" s="295">
        <v>1.5475763829398871E-2</v>
      </c>
      <c r="T38" s="295">
        <v>1.2260416762331628E-2</v>
      </c>
      <c r="U38" s="295">
        <v>1.251759436150939E-2</v>
      </c>
      <c r="V38" s="295">
        <v>6.1673399794165782E-3</v>
      </c>
      <c r="W38" s="295">
        <v>9.5106334165277707E-4</v>
      </c>
    </row>
    <row r="39" spans="1:23" ht="15">
      <c r="A39" s="297" t="s">
        <v>35</v>
      </c>
      <c r="B39" s="115"/>
      <c r="C39" s="115"/>
      <c r="D39" s="115"/>
      <c r="E39" s="115"/>
      <c r="F39" s="290">
        <v>6.6878980891719744E-2</v>
      </c>
      <c r="G39" s="290">
        <v>0.36623582089552248</v>
      </c>
      <c r="H39" s="290">
        <v>3.3396039668857048E-3</v>
      </c>
      <c r="I39" s="290">
        <v>-7.4496289884422792E-3</v>
      </c>
      <c r="J39" s="290">
        <v>-1.7628481131381779E-3</v>
      </c>
      <c r="K39" s="290">
        <v>1.2941957348794424E-2</v>
      </c>
      <c r="L39" s="290">
        <v>2.8357614701392884E-2</v>
      </c>
      <c r="M39" s="290">
        <v>4.0146555234612809E-2</v>
      </c>
      <c r="N39" s="290">
        <v>6.4341548363671022E-2</v>
      </c>
      <c r="O39" s="290">
        <v>5.5257553161583657E-2</v>
      </c>
      <c r="P39" s="290">
        <v>3.4049677527718439E-2</v>
      </c>
      <c r="Q39" s="290">
        <v>4.3640314106863386E-2</v>
      </c>
      <c r="R39" s="290">
        <v>4.4766789951968963E-2</v>
      </c>
      <c r="S39" s="290">
        <v>5.4896084205872483E-2</v>
      </c>
      <c r="T39" s="290">
        <v>3.8671323361931666E-2</v>
      </c>
      <c r="U39" s="290">
        <v>3.2975788613440783E-2</v>
      </c>
      <c r="V39" s="290">
        <v>1.786368853607493E-2</v>
      </c>
      <c r="W39" s="290">
        <v>-6.098267011463307E-3</v>
      </c>
    </row>
    <row r="40" spans="1:23" ht="15">
      <c r="A40" s="298" t="s">
        <v>36</v>
      </c>
      <c r="B40" s="115"/>
      <c r="C40" s="115"/>
      <c r="D40" s="115"/>
      <c r="E40" s="115"/>
      <c r="F40" s="295">
        <v>1.2658227848101266E-2</v>
      </c>
      <c r="G40" s="295">
        <v>0.33816875000000002</v>
      </c>
      <c r="H40" s="295">
        <v>2.2745636527530381E-3</v>
      </c>
      <c r="I40" s="295">
        <v>-1.1090710830684901E-2</v>
      </c>
      <c r="J40" s="295">
        <v>-1.8396524263243688E-2</v>
      </c>
      <c r="K40" s="295">
        <v>-4.3828908837790356E-3</v>
      </c>
      <c r="L40" s="295">
        <v>-4.3395034643704301E-4</v>
      </c>
      <c r="M40" s="295">
        <v>5.4315580274665346E-3</v>
      </c>
      <c r="N40" s="295">
        <v>2.189672460694814E-2</v>
      </c>
      <c r="O40" s="295">
        <v>1.2840556439761992E-2</v>
      </c>
      <c r="P40" s="295">
        <v>1.0976582055513299E-2</v>
      </c>
      <c r="Q40" s="295">
        <v>1.3457129756992215E-2</v>
      </c>
      <c r="R40" s="295">
        <v>1.7083267355848669E-2</v>
      </c>
      <c r="S40" s="295">
        <v>1.4843579718074245E-2</v>
      </c>
      <c r="T40" s="295">
        <v>1.1194487788628443E-2</v>
      </c>
      <c r="U40" s="295">
        <v>8.8339069448899916E-3</v>
      </c>
      <c r="V40" s="295">
        <v>1.8948182521268475E-3</v>
      </c>
      <c r="W40" s="295">
        <v>1.3139702691519813E-2</v>
      </c>
    </row>
    <row r="41" spans="1:23" ht="15">
      <c r="A41" s="297" t="s">
        <v>37</v>
      </c>
      <c r="B41" s="115"/>
      <c r="C41" s="115"/>
      <c r="D41" s="115"/>
      <c r="E41" s="115"/>
      <c r="F41" s="290">
        <v>6.5217391304347824E-2</v>
      </c>
      <c r="G41" s="290">
        <v>0.51275510204081631</v>
      </c>
      <c r="H41" s="290">
        <v>-4.2657672849915763E-2</v>
      </c>
      <c r="I41" s="290">
        <v>-3.2453532122373598E-2</v>
      </c>
      <c r="J41" s="290">
        <v>-2.7483250801048652E-2</v>
      </c>
      <c r="K41" s="290">
        <v>4.9421173228702099E-4</v>
      </c>
      <c r="L41" s="290">
        <v>1.002903930784769E-3</v>
      </c>
      <c r="M41" s="290">
        <v>1.7331359442525261E-2</v>
      </c>
      <c r="N41" s="290">
        <v>6.3661218250235227E-2</v>
      </c>
      <c r="O41" s="290">
        <v>4.8063236737006403E-2</v>
      </c>
      <c r="P41" s="290">
        <v>4.5252567872259099E-2</v>
      </c>
      <c r="Q41" s="290">
        <v>4.3722326643371744E-2</v>
      </c>
      <c r="R41" s="290">
        <v>3.9751507753296528E-2</v>
      </c>
      <c r="S41" s="290">
        <v>5.3040870414283584E-2</v>
      </c>
      <c r="T41" s="290">
        <v>3.6846927398969082E-2</v>
      </c>
      <c r="U41" s="290">
        <v>2.6690372515410628E-2</v>
      </c>
      <c r="V41" s="290">
        <v>2.7510473267244508E-2</v>
      </c>
      <c r="W41" s="290">
        <v>6.2745406686430475E-3</v>
      </c>
    </row>
    <row r="42" spans="1:23" ht="15">
      <c r="A42" s="298" t="s">
        <v>3</v>
      </c>
      <c r="B42" s="115"/>
      <c r="C42" s="115"/>
      <c r="D42" s="115"/>
      <c r="E42" s="115"/>
      <c r="F42" s="295">
        <v>4.807692307692308E-2</v>
      </c>
      <c r="G42" s="295">
        <v>0.61328440366972492</v>
      </c>
      <c r="H42" s="295">
        <v>8.9509121514033917E-3</v>
      </c>
      <c r="I42" s="295">
        <v>-5.4936817305632817E-2</v>
      </c>
      <c r="J42" s="295">
        <v>8.9458774414776952E-4</v>
      </c>
      <c r="K42" s="295">
        <v>5.8870847609116617E-3</v>
      </c>
      <c r="L42" s="295">
        <v>1.3565305989467757E-2</v>
      </c>
      <c r="M42" s="295">
        <v>4.2968270573864882E-2</v>
      </c>
      <c r="N42" s="295">
        <v>6.569163094337499E-2</v>
      </c>
      <c r="O42" s="295">
        <v>7.130162269032141E-3</v>
      </c>
      <c r="P42" s="295">
        <v>1.8169097914730641E-2</v>
      </c>
      <c r="Q42" s="295">
        <v>3.3828340529397788E-2</v>
      </c>
      <c r="R42" s="295">
        <v>3.1932781445456929E-2</v>
      </c>
      <c r="S42" s="295">
        <v>3.320852299217969E-2</v>
      </c>
      <c r="T42" s="295">
        <v>2.694479851878042E-2</v>
      </c>
      <c r="U42" s="295">
        <v>1.9519818799546989E-2</v>
      </c>
      <c r="V42" s="295">
        <v>1.6186866554992251E-2</v>
      </c>
      <c r="W42" s="295">
        <v>1.6843134766743745E-3</v>
      </c>
    </row>
    <row r="43" spans="1:23" ht="15">
      <c r="A43" s="297" t="s">
        <v>38</v>
      </c>
      <c r="B43" s="115"/>
      <c r="C43" s="115"/>
      <c r="D43" s="115"/>
      <c r="E43" s="115"/>
      <c r="F43" s="290">
        <v>5.1797040169133189E-2</v>
      </c>
      <c r="G43" s="290">
        <v>0.46446733668341722</v>
      </c>
      <c r="H43" s="290">
        <v>1.7999810130997222E-3</v>
      </c>
      <c r="I43" s="290">
        <v>-4.7392239428027784E-3</v>
      </c>
      <c r="J43" s="290">
        <v>-4.290418669148797E-3</v>
      </c>
      <c r="K43" s="290">
        <v>2.7458328619268248E-3</v>
      </c>
      <c r="L43" s="290">
        <v>1.1697551258219162E-2</v>
      </c>
      <c r="M43" s="290">
        <v>0</v>
      </c>
      <c r="N43" s="290">
        <v>4.3638045476957384E-2</v>
      </c>
      <c r="O43" s="290">
        <v>2.8255263888399423E-2</v>
      </c>
      <c r="P43" s="290">
        <v>2.1679227010718109E-2</v>
      </c>
      <c r="Q43" s="290">
        <v>2.5472925191773587E-2</v>
      </c>
      <c r="R43" s="290">
        <v>2.8283407735609511E-2</v>
      </c>
      <c r="S43" s="290">
        <v>2.9474089937406689E-2</v>
      </c>
      <c r="T43" s="290">
        <v>2.3165416454916085E-2</v>
      </c>
      <c r="U43" s="290">
        <v>2.0284204997286056E-2</v>
      </c>
      <c r="V43" s="290">
        <v>1.1426285859638159E-2</v>
      </c>
      <c r="W43" s="290">
        <v>0</v>
      </c>
    </row>
  </sheetData>
  <pageMargins left="0.70866141732283472" right="0.70866141732283472" top="0.74803149606299213" bottom="0.74803149606299213" header="0.31496062992125984" footer="0.31496062992125984"/>
  <pageSetup paperSize="9" scale="66" orientation="landscape" r:id="rId1"/>
  <headerFooter>
    <oddFooter>&amp;RAustralian Prudential Regulation Authority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Z69"/>
  <sheetViews>
    <sheetView showGridLines="0" zoomScaleNormal="100" zoomScaleSheetLayoutView="100" workbookViewId="0"/>
  </sheetViews>
  <sheetFormatPr defaultColWidth="10.6640625" defaultRowHeight="13.2"/>
  <cols>
    <col min="1" max="1" width="11" style="10" customWidth="1"/>
    <col min="2" max="2" width="10.88671875" style="10" hidden="1" customWidth="1"/>
    <col min="3" max="26" width="11" style="10" hidden="1" customWidth="1"/>
    <col min="27" max="28" width="10.6640625" style="10" hidden="1" customWidth="1"/>
    <col min="29" max="29" width="11" style="10" hidden="1" customWidth="1"/>
    <col min="30" max="31" width="10.6640625" style="10" hidden="1" customWidth="1"/>
    <col min="32" max="32" width="11" style="10" hidden="1" customWidth="1"/>
    <col min="33" max="34" width="10.6640625" style="10" hidden="1" customWidth="1"/>
    <col min="35" max="35" width="11" style="10" hidden="1" customWidth="1"/>
    <col min="36" max="37" width="10.6640625" style="10" hidden="1" customWidth="1"/>
    <col min="38" max="38" width="11" style="10" customWidth="1"/>
    <col min="39" max="40" width="10.6640625" style="10" customWidth="1"/>
    <col min="41" max="41" width="11" style="10" customWidth="1"/>
    <col min="42" max="46" width="10.6640625" style="10" customWidth="1"/>
    <col min="47" max="47" width="11" style="10" customWidth="1"/>
    <col min="48" max="49" width="10.6640625" style="10" customWidth="1"/>
    <col min="50" max="50" width="11" style="10" customWidth="1"/>
    <col min="51" max="52" width="10.6640625" style="10" customWidth="1"/>
    <col min="53" max="16384" width="10.6640625" style="10"/>
  </cols>
  <sheetData>
    <row r="1" spans="1:52" s="40" customFormat="1" ht="17.399999999999999">
      <c r="A1" s="287" t="s">
        <v>77</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7"/>
      <c r="AJ1" s="287"/>
      <c r="AK1" s="287"/>
      <c r="AL1" s="287"/>
      <c r="AM1" s="287"/>
      <c r="AN1" s="287"/>
      <c r="AO1" s="287"/>
      <c r="AP1" s="287"/>
      <c r="AQ1" s="287"/>
      <c r="AR1" s="287"/>
      <c r="AS1" s="287"/>
      <c r="AT1" s="287"/>
      <c r="AU1" s="287"/>
      <c r="AV1" s="287"/>
      <c r="AW1" s="287"/>
      <c r="AX1" s="339" t="s">
        <v>40</v>
      </c>
      <c r="AY1" s="340"/>
      <c r="AZ1" s="340"/>
    </row>
    <row r="2" spans="1:52">
      <c r="A2" s="5" t="s">
        <v>42</v>
      </c>
      <c r="C2" s="13"/>
      <c r="D2" s="57"/>
      <c r="E2" s="14"/>
      <c r="F2" s="57"/>
      <c r="G2" s="57"/>
      <c r="H2" s="57"/>
      <c r="I2" s="57"/>
      <c r="J2" s="172" t="s">
        <v>89</v>
      </c>
      <c r="K2" s="57"/>
      <c r="L2" s="57"/>
      <c r="M2" s="57"/>
      <c r="N2" s="57"/>
      <c r="O2" s="57"/>
      <c r="P2" s="57"/>
      <c r="Q2" s="57"/>
      <c r="R2" s="115"/>
      <c r="S2"/>
      <c r="T2" s="57"/>
      <c r="U2" s="115"/>
      <c r="V2"/>
      <c r="W2" s="57"/>
      <c r="X2" s="115"/>
      <c r="Y2"/>
      <c r="Z2" s="57"/>
      <c r="AA2" s="115"/>
      <c r="AB2"/>
      <c r="AC2" s="57"/>
      <c r="AD2" s="115"/>
      <c r="AE2"/>
      <c r="AF2" s="57"/>
      <c r="AG2" s="115"/>
      <c r="AH2"/>
      <c r="AI2" s="172"/>
      <c r="AJ2" s="115"/>
      <c r="AK2"/>
      <c r="AL2" s="172"/>
      <c r="AM2" s="115"/>
      <c r="AN2"/>
      <c r="AO2" s="172"/>
      <c r="AP2" s="115"/>
      <c r="AQ2"/>
      <c r="AR2"/>
      <c r="AS2"/>
      <c r="AT2"/>
      <c r="AU2" s="172"/>
      <c r="AV2" s="115"/>
      <c r="AW2"/>
      <c r="AX2" s="172"/>
      <c r="AY2" s="115"/>
      <c r="AZ2"/>
    </row>
    <row r="3" spans="1:52" ht="13.2" customHeight="1">
      <c r="A3" s="315" t="s">
        <v>78</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115" t="s">
        <v>4</v>
      </c>
      <c r="AQ3"/>
      <c r="AR3"/>
      <c r="AS3"/>
      <c r="AT3"/>
      <c r="AU3" s="4"/>
      <c r="AV3" s="115" t="s">
        <v>4</v>
      </c>
      <c r="AW3"/>
      <c r="AX3" s="4"/>
      <c r="AY3" s="115" t="s">
        <v>4</v>
      </c>
      <c r="AZ3"/>
    </row>
    <row r="4" spans="1:52" ht="6.9" customHeight="1" thickBot="1">
      <c r="A4" s="16" t="s">
        <v>4</v>
      </c>
      <c r="B4" s="4" t="s">
        <v>4</v>
      </c>
      <c r="C4" s="18"/>
      <c r="D4" s="4"/>
      <c r="E4" s="4"/>
      <c r="F4" s="4"/>
      <c r="G4" s="4"/>
      <c r="H4" s="4"/>
      <c r="I4" s="4"/>
      <c r="J4" s="4"/>
      <c r="K4" s="4"/>
      <c r="L4" s="4"/>
      <c r="M4" s="4"/>
      <c r="N4" s="4"/>
      <c r="O4" s="4"/>
      <c r="P4" s="4"/>
      <c r="Q4" s="111"/>
      <c r="R4" s="112"/>
      <c r="S4"/>
      <c r="T4" s="111"/>
      <c r="U4" s="112"/>
      <c r="V4"/>
      <c r="W4" s="111"/>
      <c r="X4" s="112"/>
      <c r="Y4"/>
      <c r="Z4" s="111"/>
      <c r="AA4" s="112"/>
      <c r="AB4"/>
      <c r="AC4" s="111"/>
      <c r="AD4" s="112"/>
      <c r="AE4"/>
      <c r="AF4" s="111"/>
      <c r="AG4" s="112"/>
      <c r="AH4"/>
      <c r="AI4" s="111"/>
      <c r="AJ4" s="112"/>
      <c r="AK4"/>
      <c r="AL4" s="111"/>
      <c r="AM4" s="112"/>
      <c r="AN4"/>
      <c r="AO4" s="111"/>
      <c r="AP4" s="112"/>
      <c r="AQ4"/>
      <c r="AR4"/>
      <c r="AS4"/>
      <c r="AT4"/>
      <c r="AU4" s="111"/>
      <c r="AV4" s="112"/>
      <c r="AW4"/>
      <c r="AX4" s="111"/>
      <c r="AY4" s="112"/>
      <c r="AZ4"/>
    </row>
    <row r="5" spans="1:52" ht="14.1" customHeight="1" thickTop="1">
      <c r="A5" s="19" t="s">
        <v>4</v>
      </c>
      <c r="B5" s="343">
        <v>35429</v>
      </c>
      <c r="C5" s="341"/>
      <c r="D5" s="342"/>
      <c r="E5" s="343">
        <v>35794</v>
      </c>
      <c r="F5" s="341"/>
      <c r="G5" s="342"/>
      <c r="H5" s="341">
        <v>36159</v>
      </c>
      <c r="I5" s="341"/>
      <c r="J5" s="342"/>
      <c r="K5" s="341">
        <v>36524</v>
      </c>
      <c r="L5" s="341"/>
      <c r="M5" s="342"/>
      <c r="N5" s="341">
        <v>36890</v>
      </c>
      <c r="O5" s="341"/>
      <c r="P5" s="342"/>
      <c r="Q5" s="341">
        <v>37255</v>
      </c>
      <c r="R5" s="341"/>
      <c r="S5" s="342"/>
      <c r="T5" s="341">
        <v>37620</v>
      </c>
      <c r="U5" s="341"/>
      <c r="V5" s="342"/>
      <c r="W5" s="341">
        <v>37985</v>
      </c>
      <c r="X5" s="341"/>
      <c r="Y5" s="342"/>
      <c r="Z5" s="341">
        <v>38351</v>
      </c>
      <c r="AA5" s="341"/>
      <c r="AB5" s="342"/>
      <c r="AC5" s="341">
        <v>38716</v>
      </c>
      <c r="AD5" s="341"/>
      <c r="AE5" s="342"/>
      <c r="AF5" s="341">
        <v>39081</v>
      </c>
      <c r="AG5" s="341"/>
      <c r="AH5" s="342"/>
      <c r="AI5" s="338">
        <v>39446</v>
      </c>
      <c r="AJ5" s="336"/>
      <c r="AK5" s="337"/>
      <c r="AL5" s="338">
        <v>39812</v>
      </c>
      <c r="AM5" s="336"/>
      <c r="AN5" s="337"/>
      <c r="AO5" s="336">
        <v>40177</v>
      </c>
      <c r="AP5" s="336"/>
      <c r="AQ5" s="337"/>
      <c r="AR5" s="336">
        <v>40542</v>
      </c>
      <c r="AS5" s="336"/>
      <c r="AT5" s="337"/>
      <c r="AU5" s="336">
        <v>40907</v>
      </c>
      <c r="AV5" s="336"/>
      <c r="AW5" s="337"/>
      <c r="AX5" s="336">
        <v>41273</v>
      </c>
      <c r="AY5" s="336"/>
      <c r="AZ5" s="337"/>
    </row>
    <row r="6" spans="1:52">
      <c r="A6" s="20" t="s">
        <v>5</v>
      </c>
      <c r="B6" s="23" t="s">
        <v>26</v>
      </c>
      <c r="C6" s="21" t="s">
        <v>27</v>
      </c>
      <c r="D6" s="22" t="s">
        <v>25</v>
      </c>
      <c r="E6" s="69" t="s">
        <v>26</v>
      </c>
      <c r="F6" s="63" t="s">
        <v>27</v>
      </c>
      <c r="G6" s="68" t="s">
        <v>25</v>
      </c>
      <c r="H6" s="63" t="s">
        <v>26</v>
      </c>
      <c r="I6" s="63" t="s">
        <v>27</v>
      </c>
      <c r="J6" s="68" t="s">
        <v>25</v>
      </c>
      <c r="K6" s="63" t="s">
        <v>26</v>
      </c>
      <c r="L6" s="63" t="s">
        <v>27</v>
      </c>
      <c r="M6" s="68" t="s">
        <v>25</v>
      </c>
      <c r="N6" s="63" t="s">
        <v>26</v>
      </c>
      <c r="O6" s="63" t="s">
        <v>27</v>
      </c>
      <c r="P6" s="68" t="s">
        <v>25</v>
      </c>
      <c r="Q6" s="63" t="s">
        <v>26</v>
      </c>
      <c r="R6" s="63" t="s">
        <v>27</v>
      </c>
      <c r="S6" s="68" t="s">
        <v>25</v>
      </c>
      <c r="T6" s="63" t="s">
        <v>26</v>
      </c>
      <c r="U6" s="63" t="s">
        <v>27</v>
      </c>
      <c r="V6" s="68" t="s">
        <v>25</v>
      </c>
      <c r="W6" s="63" t="s">
        <v>26</v>
      </c>
      <c r="X6" s="63" t="s">
        <v>27</v>
      </c>
      <c r="Y6" s="68" t="s">
        <v>25</v>
      </c>
      <c r="Z6" s="63" t="s">
        <v>26</v>
      </c>
      <c r="AA6" s="63" t="s">
        <v>27</v>
      </c>
      <c r="AB6" s="68" t="s">
        <v>25</v>
      </c>
      <c r="AC6" s="63" t="s">
        <v>26</v>
      </c>
      <c r="AD6" s="63" t="s">
        <v>27</v>
      </c>
      <c r="AE6" s="68" t="s">
        <v>25</v>
      </c>
      <c r="AF6" s="63" t="s">
        <v>26</v>
      </c>
      <c r="AG6" s="63" t="s">
        <v>27</v>
      </c>
      <c r="AH6" s="68" t="s">
        <v>25</v>
      </c>
      <c r="AI6" s="63" t="s">
        <v>26</v>
      </c>
      <c r="AJ6" s="63" t="s">
        <v>27</v>
      </c>
      <c r="AK6" s="68" t="s">
        <v>25</v>
      </c>
      <c r="AL6" s="63" t="s">
        <v>26</v>
      </c>
      <c r="AM6" s="63" t="s">
        <v>27</v>
      </c>
      <c r="AN6" s="68" t="s">
        <v>25</v>
      </c>
      <c r="AO6" s="63" t="s">
        <v>26</v>
      </c>
      <c r="AP6" s="63" t="s">
        <v>27</v>
      </c>
      <c r="AQ6" s="68" t="s">
        <v>25</v>
      </c>
      <c r="AR6" s="63" t="s">
        <v>26</v>
      </c>
      <c r="AS6" s="63" t="s">
        <v>27</v>
      </c>
      <c r="AT6" s="68" t="s">
        <v>25</v>
      </c>
      <c r="AU6" s="63" t="s">
        <v>26</v>
      </c>
      <c r="AV6" s="63" t="s">
        <v>27</v>
      </c>
      <c r="AW6" s="68" t="s">
        <v>25</v>
      </c>
      <c r="AX6" s="63" t="s">
        <v>26</v>
      </c>
      <c r="AY6" s="63" t="s">
        <v>27</v>
      </c>
      <c r="AZ6" s="68" t="s">
        <v>25</v>
      </c>
    </row>
    <row r="7" spans="1:52" s="64" customFormat="1" ht="14.1" customHeight="1">
      <c r="A7" s="78" t="s">
        <v>6</v>
      </c>
      <c r="B7" s="71">
        <v>259067</v>
      </c>
      <c r="C7" s="34">
        <v>241756</v>
      </c>
      <c r="D7" s="73">
        <v>500823</v>
      </c>
      <c r="E7" s="70">
        <v>251453</v>
      </c>
      <c r="F7" s="34">
        <v>235327</v>
      </c>
      <c r="G7" s="72">
        <v>486780</v>
      </c>
      <c r="H7" s="71">
        <v>247327</v>
      </c>
      <c r="I7" s="34">
        <v>230873</v>
      </c>
      <c r="J7" s="72">
        <v>478200</v>
      </c>
      <c r="K7" s="71">
        <v>245533</v>
      </c>
      <c r="L7" s="34">
        <v>229160</v>
      </c>
      <c r="M7" s="72">
        <v>474693</v>
      </c>
      <c r="N7" s="71">
        <v>245326</v>
      </c>
      <c r="O7" s="34">
        <v>229290</v>
      </c>
      <c r="P7" s="72">
        <v>474616</v>
      </c>
      <c r="Q7" s="71">
        <v>248730</v>
      </c>
      <c r="R7" s="34">
        <v>233197</v>
      </c>
      <c r="S7" s="72">
        <v>481927</v>
      </c>
      <c r="T7" s="125">
        <v>256561</v>
      </c>
      <c r="U7" s="34">
        <v>240387</v>
      </c>
      <c r="V7" s="72">
        <v>496948</v>
      </c>
      <c r="W7" s="125">
        <v>273195</v>
      </c>
      <c r="X7" s="34">
        <v>257142</v>
      </c>
      <c r="Y7" s="72">
        <v>530337</v>
      </c>
      <c r="Z7" s="125">
        <v>285631</v>
      </c>
      <c r="AA7" s="34">
        <v>269176</v>
      </c>
      <c r="AB7" s="72">
        <v>554807</v>
      </c>
      <c r="AC7" s="125">
        <v>295491</v>
      </c>
      <c r="AD7" s="34">
        <v>278685</v>
      </c>
      <c r="AE7" s="72">
        <v>574176</v>
      </c>
      <c r="AF7" s="125">
        <v>303267</v>
      </c>
      <c r="AG7" s="34">
        <v>285615</v>
      </c>
      <c r="AH7" s="72">
        <v>588882</v>
      </c>
      <c r="AI7" s="125">
        <v>313290</v>
      </c>
      <c r="AJ7" s="34">
        <v>295487</v>
      </c>
      <c r="AK7" s="72">
        <v>608777</v>
      </c>
      <c r="AL7" s="125">
        <v>321705</v>
      </c>
      <c r="AM7" s="34">
        <v>303024</v>
      </c>
      <c r="AN7" s="72">
        <v>624729</v>
      </c>
      <c r="AO7" s="125">
        <v>325818</v>
      </c>
      <c r="AP7" s="34">
        <v>306361</v>
      </c>
      <c r="AQ7" s="72">
        <v>632179</v>
      </c>
      <c r="AR7" s="125">
        <v>329171</v>
      </c>
      <c r="AS7" s="125">
        <v>309119</v>
      </c>
      <c r="AT7" s="72">
        <v>638290</v>
      </c>
      <c r="AU7" s="125">
        <v>329033</v>
      </c>
      <c r="AV7" s="125">
        <v>308300</v>
      </c>
      <c r="AW7" s="72">
        <v>637333</v>
      </c>
      <c r="AX7" s="125">
        <v>323302</v>
      </c>
      <c r="AY7" s="125">
        <v>302448</v>
      </c>
      <c r="AZ7" s="72">
        <v>625750</v>
      </c>
    </row>
    <row r="8" spans="1:52" s="64" customFormat="1" ht="14.1" customHeight="1">
      <c r="A8" s="79" t="s">
        <v>7</v>
      </c>
      <c r="B8" s="71">
        <v>307072</v>
      </c>
      <c r="C8" s="34">
        <v>290860</v>
      </c>
      <c r="D8" s="73">
        <v>597932</v>
      </c>
      <c r="E8" s="70">
        <v>296120</v>
      </c>
      <c r="F8" s="34">
        <v>280652</v>
      </c>
      <c r="G8" s="72">
        <v>576772</v>
      </c>
      <c r="H8" s="71">
        <v>285222</v>
      </c>
      <c r="I8" s="34">
        <v>270132</v>
      </c>
      <c r="J8" s="72">
        <v>555354</v>
      </c>
      <c r="K8" s="71">
        <v>276628</v>
      </c>
      <c r="L8" s="34">
        <v>262162</v>
      </c>
      <c r="M8" s="72">
        <v>538790</v>
      </c>
      <c r="N8" s="71">
        <v>271016</v>
      </c>
      <c r="O8" s="34">
        <v>256076</v>
      </c>
      <c r="P8" s="72">
        <v>527092</v>
      </c>
      <c r="Q8" s="71">
        <v>268324</v>
      </c>
      <c r="R8" s="34">
        <v>253176</v>
      </c>
      <c r="S8" s="72">
        <v>521500</v>
      </c>
      <c r="T8" s="125">
        <v>270736</v>
      </c>
      <c r="U8" s="34">
        <v>255905</v>
      </c>
      <c r="V8" s="72">
        <v>526641</v>
      </c>
      <c r="W8" s="125">
        <v>281980</v>
      </c>
      <c r="X8" s="34">
        <v>266259</v>
      </c>
      <c r="Y8" s="72">
        <v>548239</v>
      </c>
      <c r="Z8" s="125">
        <v>290198</v>
      </c>
      <c r="AA8" s="34">
        <v>273826</v>
      </c>
      <c r="AB8" s="72">
        <v>564024</v>
      </c>
      <c r="AC8" s="125">
        <v>296881</v>
      </c>
      <c r="AD8" s="34">
        <v>279568</v>
      </c>
      <c r="AE8" s="72">
        <v>576449</v>
      </c>
      <c r="AF8" s="125">
        <v>305929</v>
      </c>
      <c r="AG8" s="34">
        <v>289050</v>
      </c>
      <c r="AH8" s="72">
        <v>594979</v>
      </c>
      <c r="AI8" s="125">
        <v>319666</v>
      </c>
      <c r="AJ8" s="34">
        <v>301247</v>
      </c>
      <c r="AK8" s="72">
        <v>620913</v>
      </c>
      <c r="AL8" s="125">
        <v>335865</v>
      </c>
      <c r="AM8" s="34">
        <v>317341</v>
      </c>
      <c r="AN8" s="72">
        <v>653206</v>
      </c>
      <c r="AO8" s="125">
        <v>349143</v>
      </c>
      <c r="AP8" s="34">
        <v>329953</v>
      </c>
      <c r="AQ8" s="72">
        <v>679096</v>
      </c>
      <c r="AR8" s="125">
        <v>361576</v>
      </c>
      <c r="AS8" s="125">
        <v>342043</v>
      </c>
      <c r="AT8" s="72">
        <v>703619</v>
      </c>
      <c r="AU8" s="125">
        <v>368022</v>
      </c>
      <c r="AV8" s="125">
        <v>347750</v>
      </c>
      <c r="AW8" s="72">
        <v>715772</v>
      </c>
      <c r="AX8" s="125">
        <v>368320</v>
      </c>
      <c r="AY8" s="125">
        <v>348364</v>
      </c>
      <c r="AZ8" s="72">
        <v>716684</v>
      </c>
    </row>
    <row r="9" spans="1:52" s="64" customFormat="1" ht="14.1" customHeight="1">
      <c r="A9" s="78" t="s">
        <v>8</v>
      </c>
      <c r="B9" s="71">
        <v>334534</v>
      </c>
      <c r="C9" s="34">
        <v>319009</v>
      </c>
      <c r="D9" s="73">
        <v>653543</v>
      </c>
      <c r="E9" s="70">
        <v>326015</v>
      </c>
      <c r="F9" s="34">
        <v>310671</v>
      </c>
      <c r="G9" s="72">
        <v>636686</v>
      </c>
      <c r="H9" s="71">
        <v>318951</v>
      </c>
      <c r="I9" s="34">
        <v>303337</v>
      </c>
      <c r="J9" s="72">
        <v>622288</v>
      </c>
      <c r="K9" s="71">
        <v>310483</v>
      </c>
      <c r="L9" s="34">
        <v>294388</v>
      </c>
      <c r="M9" s="72">
        <v>604871</v>
      </c>
      <c r="N9" s="71">
        <v>304492</v>
      </c>
      <c r="O9" s="34">
        <v>288689</v>
      </c>
      <c r="P9" s="72">
        <v>593181</v>
      </c>
      <c r="Q9" s="71">
        <v>299054</v>
      </c>
      <c r="R9" s="34">
        <v>283427</v>
      </c>
      <c r="S9" s="72">
        <v>582481</v>
      </c>
      <c r="T9" s="125">
        <v>297291</v>
      </c>
      <c r="U9" s="34">
        <v>281897</v>
      </c>
      <c r="V9" s="72">
        <v>579188</v>
      </c>
      <c r="W9" s="125">
        <v>303064</v>
      </c>
      <c r="X9" s="34">
        <v>287242</v>
      </c>
      <c r="Y9" s="72">
        <v>590306</v>
      </c>
      <c r="Z9" s="125">
        <v>305449</v>
      </c>
      <c r="AA9" s="34">
        <v>289600</v>
      </c>
      <c r="AB9" s="72">
        <v>595049</v>
      </c>
      <c r="AC9" s="125">
        <v>307460</v>
      </c>
      <c r="AD9" s="34">
        <v>291299</v>
      </c>
      <c r="AE9" s="72">
        <v>598759</v>
      </c>
      <c r="AF9" s="125">
        <v>310927</v>
      </c>
      <c r="AG9" s="34">
        <v>294088</v>
      </c>
      <c r="AH9" s="72">
        <v>605015</v>
      </c>
      <c r="AI9" s="125">
        <v>316759</v>
      </c>
      <c r="AJ9" s="34">
        <v>299655</v>
      </c>
      <c r="AK9" s="72">
        <v>616414</v>
      </c>
      <c r="AL9" s="125">
        <v>324546</v>
      </c>
      <c r="AM9" s="34">
        <v>306656</v>
      </c>
      <c r="AN9" s="72">
        <v>631202</v>
      </c>
      <c r="AO9" s="125">
        <v>331412</v>
      </c>
      <c r="AP9" s="34">
        <v>312831</v>
      </c>
      <c r="AQ9" s="72">
        <v>644243</v>
      </c>
      <c r="AR9" s="125">
        <v>337930</v>
      </c>
      <c r="AS9" s="125">
        <v>318923</v>
      </c>
      <c r="AT9" s="72">
        <v>656853</v>
      </c>
      <c r="AU9" s="125">
        <v>343207</v>
      </c>
      <c r="AV9" s="125">
        <v>324873</v>
      </c>
      <c r="AW9" s="72">
        <v>668080</v>
      </c>
      <c r="AX9" s="125">
        <v>351155</v>
      </c>
      <c r="AY9" s="125">
        <v>329814</v>
      </c>
      <c r="AZ9" s="72">
        <v>680969</v>
      </c>
    </row>
    <row r="10" spans="1:52" s="64" customFormat="1" ht="14.1" customHeight="1">
      <c r="A10" s="78" t="s">
        <v>9</v>
      </c>
      <c r="B10" s="71">
        <v>314886</v>
      </c>
      <c r="C10" s="34">
        <v>307018</v>
      </c>
      <c r="D10" s="73">
        <v>621904</v>
      </c>
      <c r="E10" s="70">
        <v>327770</v>
      </c>
      <c r="F10" s="34">
        <v>315903</v>
      </c>
      <c r="G10" s="72">
        <v>643673</v>
      </c>
      <c r="H10" s="71">
        <v>325931</v>
      </c>
      <c r="I10" s="34">
        <v>312654</v>
      </c>
      <c r="J10" s="72">
        <v>638585</v>
      </c>
      <c r="K10" s="71">
        <v>321434</v>
      </c>
      <c r="L10" s="34">
        <v>309010</v>
      </c>
      <c r="M10" s="72">
        <v>630444</v>
      </c>
      <c r="N10" s="71">
        <v>317416</v>
      </c>
      <c r="O10" s="34">
        <v>304256</v>
      </c>
      <c r="P10" s="72">
        <v>621672</v>
      </c>
      <c r="Q10" s="71">
        <v>316842</v>
      </c>
      <c r="R10" s="34">
        <v>302877</v>
      </c>
      <c r="S10" s="72">
        <v>619719</v>
      </c>
      <c r="T10" s="125">
        <v>317404</v>
      </c>
      <c r="U10" s="34">
        <v>303231</v>
      </c>
      <c r="V10" s="72">
        <v>620635</v>
      </c>
      <c r="W10" s="125">
        <v>324903</v>
      </c>
      <c r="X10" s="34">
        <v>309954</v>
      </c>
      <c r="Y10" s="72">
        <v>634857</v>
      </c>
      <c r="Z10" s="125">
        <v>327781</v>
      </c>
      <c r="AA10" s="34">
        <v>311764</v>
      </c>
      <c r="AB10" s="72">
        <v>639545</v>
      </c>
      <c r="AC10" s="125">
        <v>329973</v>
      </c>
      <c r="AD10" s="34">
        <v>312912</v>
      </c>
      <c r="AE10" s="72">
        <v>642885</v>
      </c>
      <c r="AF10" s="125">
        <v>331102</v>
      </c>
      <c r="AG10" s="34">
        <v>313785</v>
      </c>
      <c r="AH10" s="72">
        <v>644887</v>
      </c>
      <c r="AI10" s="125">
        <v>332916</v>
      </c>
      <c r="AJ10" s="34">
        <v>316127</v>
      </c>
      <c r="AK10" s="72">
        <v>649043</v>
      </c>
      <c r="AL10" s="125">
        <v>335258</v>
      </c>
      <c r="AM10" s="34">
        <v>318696</v>
      </c>
      <c r="AN10" s="72">
        <v>653954</v>
      </c>
      <c r="AO10" s="125">
        <v>337072</v>
      </c>
      <c r="AP10" s="34">
        <v>321135</v>
      </c>
      <c r="AQ10" s="72">
        <v>658207</v>
      </c>
      <c r="AR10" s="125">
        <v>339304</v>
      </c>
      <c r="AS10" s="125">
        <v>322964</v>
      </c>
      <c r="AT10" s="72">
        <v>662268</v>
      </c>
      <c r="AU10" s="125">
        <v>339541</v>
      </c>
      <c r="AV10" s="125">
        <v>322597</v>
      </c>
      <c r="AW10" s="72">
        <v>662138</v>
      </c>
      <c r="AX10" s="125">
        <v>336579</v>
      </c>
      <c r="AY10" s="125">
        <v>320838</v>
      </c>
      <c r="AZ10" s="72">
        <v>657417</v>
      </c>
    </row>
    <row r="11" spans="1:52" s="64" customFormat="1" ht="14.1" customHeight="1">
      <c r="A11" s="78" t="s">
        <v>10</v>
      </c>
      <c r="B11" s="71">
        <v>168109</v>
      </c>
      <c r="C11" s="34">
        <v>189706</v>
      </c>
      <c r="D11" s="73">
        <v>357815</v>
      </c>
      <c r="E11" s="70">
        <v>189544</v>
      </c>
      <c r="F11" s="34">
        <v>208968</v>
      </c>
      <c r="G11" s="72">
        <v>398512</v>
      </c>
      <c r="H11" s="71">
        <v>201384</v>
      </c>
      <c r="I11" s="34">
        <v>219054</v>
      </c>
      <c r="J11" s="72">
        <v>420438</v>
      </c>
      <c r="K11" s="71">
        <v>201412</v>
      </c>
      <c r="L11" s="34">
        <v>217908</v>
      </c>
      <c r="M11" s="72">
        <v>419320</v>
      </c>
      <c r="N11" s="71">
        <v>209063</v>
      </c>
      <c r="O11" s="34">
        <v>223367</v>
      </c>
      <c r="P11" s="72">
        <v>432430</v>
      </c>
      <c r="Q11" s="71">
        <v>217539</v>
      </c>
      <c r="R11" s="34">
        <v>230810</v>
      </c>
      <c r="S11" s="72">
        <v>448349</v>
      </c>
      <c r="T11" s="125">
        <v>229978</v>
      </c>
      <c r="U11" s="34">
        <v>241698</v>
      </c>
      <c r="V11" s="72">
        <v>471676</v>
      </c>
      <c r="W11" s="125">
        <v>240053</v>
      </c>
      <c r="X11" s="34">
        <v>253814</v>
      </c>
      <c r="Y11" s="72">
        <v>493867</v>
      </c>
      <c r="Z11" s="125">
        <v>249848</v>
      </c>
      <c r="AA11" s="34">
        <v>263694</v>
      </c>
      <c r="AB11" s="72">
        <v>513542</v>
      </c>
      <c r="AC11" s="125">
        <v>253801</v>
      </c>
      <c r="AD11" s="34">
        <v>266522</v>
      </c>
      <c r="AE11" s="72">
        <v>520323</v>
      </c>
      <c r="AF11" s="125">
        <v>261490</v>
      </c>
      <c r="AG11" s="34">
        <v>271551</v>
      </c>
      <c r="AH11" s="72">
        <v>533041</v>
      </c>
      <c r="AI11" s="125">
        <v>268267</v>
      </c>
      <c r="AJ11" s="34">
        <v>276923</v>
      </c>
      <c r="AK11" s="72">
        <v>545190</v>
      </c>
      <c r="AL11" s="125">
        <v>276474</v>
      </c>
      <c r="AM11" s="34">
        <v>285397</v>
      </c>
      <c r="AN11" s="72">
        <v>561871</v>
      </c>
      <c r="AO11" s="125">
        <v>282721</v>
      </c>
      <c r="AP11" s="34">
        <v>290033</v>
      </c>
      <c r="AQ11" s="72">
        <v>572754</v>
      </c>
      <c r="AR11" s="125">
        <v>285224</v>
      </c>
      <c r="AS11" s="125">
        <v>292227</v>
      </c>
      <c r="AT11" s="72">
        <v>577451</v>
      </c>
      <c r="AU11" s="125">
        <v>280787</v>
      </c>
      <c r="AV11" s="125">
        <v>287568</v>
      </c>
      <c r="AW11" s="72">
        <v>568355</v>
      </c>
      <c r="AX11" s="125">
        <v>275002</v>
      </c>
      <c r="AY11" s="125">
        <v>281315</v>
      </c>
      <c r="AZ11" s="72">
        <v>556317</v>
      </c>
    </row>
    <row r="12" spans="1:52" s="64" customFormat="1" ht="14.1" customHeight="1">
      <c r="A12" s="78" t="s">
        <v>11</v>
      </c>
      <c r="B12" s="71">
        <v>161868</v>
      </c>
      <c r="C12" s="34">
        <v>216801</v>
      </c>
      <c r="D12" s="73">
        <v>378669</v>
      </c>
      <c r="E12" s="70">
        <v>159702</v>
      </c>
      <c r="F12" s="34">
        <v>209402</v>
      </c>
      <c r="G12" s="72">
        <v>369104</v>
      </c>
      <c r="H12" s="71">
        <v>155805</v>
      </c>
      <c r="I12" s="34">
        <v>201073</v>
      </c>
      <c r="J12" s="72">
        <v>356878</v>
      </c>
      <c r="K12" s="71">
        <v>156901</v>
      </c>
      <c r="L12" s="34">
        <v>199412</v>
      </c>
      <c r="M12" s="72">
        <v>356313</v>
      </c>
      <c r="N12" s="71">
        <v>156602</v>
      </c>
      <c r="O12" s="34">
        <v>197814</v>
      </c>
      <c r="P12" s="72">
        <v>354416</v>
      </c>
      <c r="Q12" s="71">
        <v>162421</v>
      </c>
      <c r="R12" s="34">
        <v>203844</v>
      </c>
      <c r="S12" s="72">
        <v>366265</v>
      </c>
      <c r="T12" s="125">
        <v>175694</v>
      </c>
      <c r="U12" s="34">
        <v>217519</v>
      </c>
      <c r="V12" s="72">
        <v>393213</v>
      </c>
      <c r="W12" s="125">
        <v>201145</v>
      </c>
      <c r="X12" s="34">
        <v>245383</v>
      </c>
      <c r="Y12" s="72">
        <v>446528</v>
      </c>
      <c r="Z12" s="125">
        <v>215591</v>
      </c>
      <c r="AA12" s="34">
        <v>261834</v>
      </c>
      <c r="AB12" s="72">
        <v>477425</v>
      </c>
      <c r="AC12" s="125">
        <v>223170</v>
      </c>
      <c r="AD12" s="34">
        <v>270811</v>
      </c>
      <c r="AE12" s="72">
        <v>493981</v>
      </c>
      <c r="AF12" s="125">
        <v>232246</v>
      </c>
      <c r="AG12" s="34">
        <v>280063</v>
      </c>
      <c r="AH12" s="72">
        <v>512309</v>
      </c>
      <c r="AI12" s="125">
        <v>241077</v>
      </c>
      <c r="AJ12" s="34">
        <v>287657</v>
      </c>
      <c r="AK12" s="72">
        <v>528734</v>
      </c>
      <c r="AL12" s="125">
        <v>249045</v>
      </c>
      <c r="AM12" s="34">
        <v>294140</v>
      </c>
      <c r="AN12" s="72">
        <v>543185</v>
      </c>
      <c r="AO12" s="125">
        <v>253213</v>
      </c>
      <c r="AP12" s="34">
        <v>298127</v>
      </c>
      <c r="AQ12" s="72">
        <v>551340</v>
      </c>
      <c r="AR12" s="125">
        <v>252731</v>
      </c>
      <c r="AS12" s="125">
        <v>297770</v>
      </c>
      <c r="AT12" s="72">
        <v>550501</v>
      </c>
      <c r="AU12" s="125">
        <v>248518</v>
      </c>
      <c r="AV12" s="125">
        <v>293104</v>
      </c>
      <c r="AW12" s="72">
        <v>541622</v>
      </c>
      <c r="AX12" s="125">
        <v>236821</v>
      </c>
      <c r="AY12" s="125">
        <v>280385</v>
      </c>
      <c r="AZ12" s="72">
        <v>517206</v>
      </c>
    </row>
    <row r="13" spans="1:52" s="64" customFormat="1" ht="14.1" customHeight="1">
      <c r="A13" s="78" t="s">
        <v>12</v>
      </c>
      <c r="B13" s="71">
        <v>299912</v>
      </c>
      <c r="C13" s="34">
        <v>348281</v>
      </c>
      <c r="D13" s="73">
        <v>648193</v>
      </c>
      <c r="E13" s="70">
        <v>288718</v>
      </c>
      <c r="F13" s="34">
        <v>342212</v>
      </c>
      <c r="G13" s="72">
        <v>630930</v>
      </c>
      <c r="H13" s="71">
        <v>279790</v>
      </c>
      <c r="I13" s="34">
        <v>334770</v>
      </c>
      <c r="J13" s="72">
        <v>614560</v>
      </c>
      <c r="K13" s="71">
        <v>271019</v>
      </c>
      <c r="L13" s="34">
        <v>325777</v>
      </c>
      <c r="M13" s="72">
        <v>596796</v>
      </c>
      <c r="N13" s="71">
        <v>264248</v>
      </c>
      <c r="O13" s="34">
        <v>316933</v>
      </c>
      <c r="P13" s="72">
        <v>581181</v>
      </c>
      <c r="Q13" s="71">
        <v>261796</v>
      </c>
      <c r="R13" s="34">
        <v>311002</v>
      </c>
      <c r="S13" s="72">
        <v>572798</v>
      </c>
      <c r="T13" s="125">
        <v>263173</v>
      </c>
      <c r="U13" s="34">
        <v>309179</v>
      </c>
      <c r="V13" s="72">
        <v>572352</v>
      </c>
      <c r="W13" s="125">
        <v>282201</v>
      </c>
      <c r="X13" s="34">
        <v>324320</v>
      </c>
      <c r="Y13" s="72">
        <v>606521</v>
      </c>
      <c r="Z13" s="125">
        <v>292750</v>
      </c>
      <c r="AA13" s="34">
        <v>333451</v>
      </c>
      <c r="AB13" s="72">
        <v>626201</v>
      </c>
      <c r="AC13" s="125">
        <v>297904</v>
      </c>
      <c r="AD13" s="34">
        <v>339494</v>
      </c>
      <c r="AE13" s="72">
        <v>637398</v>
      </c>
      <c r="AF13" s="125">
        <v>309449</v>
      </c>
      <c r="AG13" s="34">
        <v>351171</v>
      </c>
      <c r="AH13" s="72">
        <v>660620</v>
      </c>
      <c r="AI13" s="125">
        <v>326492</v>
      </c>
      <c r="AJ13" s="34">
        <v>367866</v>
      </c>
      <c r="AK13" s="72">
        <v>694358</v>
      </c>
      <c r="AL13" s="125">
        <v>343936</v>
      </c>
      <c r="AM13" s="34">
        <v>386945</v>
      </c>
      <c r="AN13" s="72">
        <v>730881</v>
      </c>
      <c r="AO13" s="125">
        <v>358106</v>
      </c>
      <c r="AP13" s="34">
        <v>403690</v>
      </c>
      <c r="AQ13" s="72">
        <v>761796</v>
      </c>
      <c r="AR13" s="125">
        <v>372097</v>
      </c>
      <c r="AS13" s="125">
        <v>419162</v>
      </c>
      <c r="AT13" s="72">
        <v>791259</v>
      </c>
      <c r="AU13" s="125">
        <v>378465</v>
      </c>
      <c r="AV13" s="125">
        <v>429257</v>
      </c>
      <c r="AW13" s="72">
        <v>807722</v>
      </c>
      <c r="AX13" s="125">
        <v>371590</v>
      </c>
      <c r="AY13" s="125">
        <v>425000</v>
      </c>
      <c r="AZ13" s="72">
        <v>796590</v>
      </c>
    </row>
    <row r="14" spans="1:52" s="64" customFormat="1" ht="14.1" customHeight="1">
      <c r="A14" s="78" t="s">
        <v>13</v>
      </c>
      <c r="B14" s="71">
        <v>353084</v>
      </c>
      <c r="C14" s="34">
        <v>386354</v>
      </c>
      <c r="D14" s="73">
        <v>739438</v>
      </c>
      <c r="E14" s="70">
        <v>334003</v>
      </c>
      <c r="F14" s="34">
        <v>368846</v>
      </c>
      <c r="G14" s="72">
        <v>702849</v>
      </c>
      <c r="H14" s="71">
        <v>317685</v>
      </c>
      <c r="I14" s="34">
        <v>354450</v>
      </c>
      <c r="J14" s="72">
        <v>672135</v>
      </c>
      <c r="K14" s="71">
        <v>305981</v>
      </c>
      <c r="L14" s="34">
        <v>343950</v>
      </c>
      <c r="M14" s="72">
        <v>649931</v>
      </c>
      <c r="N14" s="71">
        <v>302276</v>
      </c>
      <c r="O14" s="34">
        <v>341131</v>
      </c>
      <c r="P14" s="72">
        <v>643407</v>
      </c>
      <c r="Q14" s="71">
        <v>304629</v>
      </c>
      <c r="R14" s="34">
        <v>345561</v>
      </c>
      <c r="S14" s="72">
        <v>650190</v>
      </c>
      <c r="T14" s="125">
        <v>314918</v>
      </c>
      <c r="U14" s="34">
        <v>357284</v>
      </c>
      <c r="V14" s="72">
        <v>672202</v>
      </c>
      <c r="W14" s="125">
        <v>334354</v>
      </c>
      <c r="X14" s="34">
        <v>376367</v>
      </c>
      <c r="Y14" s="72">
        <v>710721</v>
      </c>
      <c r="Z14" s="125">
        <v>342648</v>
      </c>
      <c r="AA14" s="34">
        <v>384269</v>
      </c>
      <c r="AB14" s="72">
        <v>726917</v>
      </c>
      <c r="AC14" s="125">
        <v>346955</v>
      </c>
      <c r="AD14" s="34">
        <v>388332</v>
      </c>
      <c r="AE14" s="72">
        <v>735287</v>
      </c>
      <c r="AF14" s="125">
        <v>350984</v>
      </c>
      <c r="AG14" s="34">
        <v>388945</v>
      </c>
      <c r="AH14" s="72">
        <v>739929</v>
      </c>
      <c r="AI14" s="125">
        <v>354589</v>
      </c>
      <c r="AJ14" s="34">
        <v>388754</v>
      </c>
      <c r="AK14" s="72">
        <v>743343</v>
      </c>
      <c r="AL14" s="125">
        <v>360888</v>
      </c>
      <c r="AM14" s="34">
        <v>391737</v>
      </c>
      <c r="AN14" s="72">
        <v>752625</v>
      </c>
      <c r="AO14" s="125">
        <v>367278</v>
      </c>
      <c r="AP14" s="34">
        <v>397624</v>
      </c>
      <c r="AQ14" s="72">
        <v>764902</v>
      </c>
      <c r="AR14" s="125">
        <v>373895</v>
      </c>
      <c r="AS14" s="125">
        <v>404180</v>
      </c>
      <c r="AT14" s="72">
        <v>778075</v>
      </c>
      <c r="AU14" s="125">
        <v>381174</v>
      </c>
      <c r="AV14" s="125">
        <v>412381</v>
      </c>
      <c r="AW14" s="72">
        <v>793555</v>
      </c>
      <c r="AX14" s="125">
        <v>387049</v>
      </c>
      <c r="AY14" s="125">
        <v>420564</v>
      </c>
      <c r="AZ14" s="72">
        <v>807613</v>
      </c>
    </row>
    <row r="15" spans="1:52" s="64" customFormat="1" ht="14.1" customHeight="1">
      <c r="A15" s="78" t="s">
        <v>14</v>
      </c>
      <c r="B15" s="71">
        <v>378829</v>
      </c>
      <c r="C15" s="34">
        <v>406448</v>
      </c>
      <c r="D15" s="73">
        <v>785277</v>
      </c>
      <c r="E15" s="70">
        <v>371019</v>
      </c>
      <c r="F15" s="34">
        <v>399934</v>
      </c>
      <c r="G15" s="72">
        <v>770953</v>
      </c>
      <c r="H15" s="71">
        <v>362718</v>
      </c>
      <c r="I15" s="34">
        <v>391463</v>
      </c>
      <c r="J15" s="72">
        <v>754181</v>
      </c>
      <c r="K15" s="71">
        <v>354984</v>
      </c>
      <c r="L15" s="34">
        <v>384209</v>
      </c>
      <c r="M15" s="72">
        <v>739193</v>
      </c>
      <c r="N15" s="71">
        <v>346241</v>
      </c>
      <c r="O15" s="34">
        <v>376619</v>
      </c>
      <c r="P15" s="72">
        <v>722860</v>
      </c>
      <c r="Q15" s="71">
        <v>337948</v>
      </c>
      <c r="R15" s="34">
        <v>369031</v>
      </c>
      <c r="S15" s="72">
        <v>706979</v>
      </c>
      <c r="T15" s="125">
        <v>332650</v>
      </c>
      <c r="U15" s="34">
        <v>363254</v>
      </c>
      <c r="V15" s="72">
        <v>695904</v>
      </c>
      <c r="W15" s="125">
        <v>337065</v>
      </c>
      <c r="X15" s="34">
        <v>367978</v>
      </c>
      <c r="Y15" s="72">
        <v>705043</v>
      </c>
      <c r="Z15" s="125">
        <v>338539</v>
      </c>
      <c r="AA15" s="34">
        <v>370795</v>
      </c>
      <c r="AB15" s="72">
        <v>709334</v>
      </c>
      <c r="AC15" s="125">
        <v>343895</v>
      </c>
      <c r="AD15" s="34">
        <v>377012</v>
      </c>
      <c r="AE15" s="72">
        <v>720907</v>
      </c>
      <c r="AF15" s="125">
        <v>355232</v>
      </c>
      <c r="AG15" s="34">
        <v>389656</v>
      </c>
      <c r="AH15" s="72">
        <v>744888</v>
      </c>
      <c r="AI15" s="125">
        <v>372180</v>
      </c>
      <c r="AJ15" s="34">
        <v>407164</v>
      </c>
      <c r="AK15" s="72">
        <v>779344</v>
      </c>
      <c r="AL15" s="125">
        <v>387739</v>
      </c>
      <c r="AM15" s="34">
        <v>423118</v>
      </c>
      <c r="AN15" s="72">
        <v>810857</v>
      </c>
      <c r="AO15" s="125">
        <v>395219</v>
      </c>
      <c r="AP15" s="34">
        <v>430181</v>
      </c>
      <c r="AQ15" s="72">
        <v>825400</v>
      </c>
      <c r="AR15" s="125">
        <v>400271</v>
      </c>
      <c r="AS15" s="125">
        <v>433926</v>
      </c>
      <c r="AT15" s="72">
        <v>834197</v>
      </c>
      <c r="AU15" s="125">
        <v>398181</v>
      </c>
      <c r="AV15" s="125">
        <v>429465</v>
      </c>
      <c r="AW15" s="72">
        <v>827646</v>
      </c>
      <c r="AX15" s="125">
        <v>388743</v>
      </c>
      <c r="AY15" s="125">
        <v>418607</v>
      </c>
      <c r="AZ15" s="72">
        <v>807350</v>
      </c>
    </row>
    <row r="16" spans="1:52" s="64" customFormat="1" ht="14.1" customHeight="1">
      <c r="A16" s="78" t="s">
        <v>15</v>
      </c>
      <c r="B16" s="71">
        <v>378017</v>
      </c>
      <c r="C16" s="34">
        <v>402267</v>
      </c>
      <c r="D16" s="73">
        <v>780284</v>
      </c>
      <c r="E16" s="70">
        <v>372741</v>
      </c>
      <c r="F16" s="34">
        <v>399795</v>
      </c>
      <c r="G16" s="72">
        <v>772536</v>
      </c>
      <c r="H16" s="71">
        <v>365815</v>
      </c>
      <c r="I16" s="34">
        <v>393613</v>
      </c>
      <c r="J16" s="72">
        <v>759428</v>
      </c>
      <c r="K16" s="71">
        <v>360659</v>
      </c>
      <c r="L16" s="34">
        <v>388575</v>
      </c>
      <c r="M16" s="72">
        <v>749234</v>
      </c>
      <c r="N16" s="71">
        <v>359183</v>
      </c>
      <c r="O16" s="34">
        <v>387533</v>
      </c>
      <c r="P16" s="72">
        <v>746716</v>
      </c>
      <c r="Q16" s="71">
        <v>359397</v>
      </c>
      <c r="R16" s="34">
        <v>387481</v>
      </c>
      <c r="S16" s="72">
        <v>746878</v>
      </c>
      <c r="T16" s="125">
        <v>362390</v>
      </c>
      <c r="U16" s="34">
        <v>391350</v>
      </c>
      <c r="V16" s="72">
        <v>753740</v>
      </c>
      <c r="W16" s="125">
        <v>371490</v>
      </c>
      <c r="X16" s="34">
        <v>400121</v>
      </c>
      <c r="Y16" s="72">
        <v>771611</v>
      </c>
      <c r="Z16" s="125">
        <v>375389</v>
      </c>
      <c r="AA16" s="34">
        <v>404650</v>
      </c>
      <c r="AB16" s="72">
        <v>780039</v>
      </c>
      <c r="AC16" s="125">
        <v>374775</v>
      </c>
      <c r="AD16" s="34">
        <v>404843</v>
      </c>
      <c r="AE16" s="72">
        <v>779618</v>
      </c>
      <c r="AF16" s="125">
        <v>373879</v>
      </c>
      <c r="AG16" s="34">
        <v>403676</v>
      </c>
      <c r="AH16" s="72">
        <v>777555</v>
      </c>
      <c r="AI16" s="125">
        <v>373197</v>
      </c>
      <c r="AJ16" s="34">
        <v>401656</v>
      </c>
      <c r="AK16" s="72">
        <v>774853</v>
      </c>
      <c r="AL16" s="125">
        <v>373535</v>
      </c>
      <c r="AM16" s="34">
        <v>402503</v>
      </c>
      <c r="AN16" s="72">
        <v>776038</v>
      </c>
      <c r="AO16" s="125">
        <v>374504</v>
      </c>
      <c r="AP16" s="34">
        <v>404111</v>
      </c>
      <c r="AQ16" s="72">
        <v>778615</v>
      </c>
      <c r="AR16" s="125">
        <v>380743</v>
      </c>
      <c r="AS16" s="125">
        <v>410924</v>
      </c>
      <c r="AT16" s="72">
        <v>791667</v>
      </c>
      <c r="AU16" s="125">
        <v>387623</v>
      </c>
      <c r="AV16" s="125">
        <v>419680</v>
      </c>
      <c r="AW16" s="72">
        <v>807303</v>
      </c>
      <c r="AX16" s="125">
        <v>395345</v>
      </c>
      <c r="AY16" s="125">
        <v>429729</v>
      </c>
      <c r="AZ16" s="72">
        <v>825074</v>
      </c>
    </row>
    <row r="17" spans="1:52" s="64" customFormat="1" ht="14.1" customHeight="1">
      <c r="A17" s="78" t="s">
        <v>16</v>
      </c>
      <c r="B17" s="71">
        <v>380036</v>
      </c>
      <c r="C17" s="34">
        <v>387028</v>
      </c>
      <c r="D17" s="73">
        <v>767064</v>
      </c>
      <c r="E17" s="70">
        <v>373953</v>
      </c>
      <c r="F17" s="34">
        <v>385811</v>
      </c>
      <c r="G17" s="72">
        <v>759764</v>
      </c>
      <c r="H17" s="71">
        <v>365967</v>
      </c>
      <c r="I17" s="34">
        <v>383046</v>
      </c>
      <c r="J17" s="72">
        <v>749013</v>
      </c>
      <c r="K17" s="71">
        <v>361605</v>
      </c>
      <c r="L17" s="34">
        <v>381574</v>
      </c>
      <c r="M17" s="72">
        <v>743179</v>
      </c>
      <c r="N17" s="71">
        <v>358119</v>
      </c>
      <c r="O17" s="34">
        <v>380661</v>
      </c>
      <c r="P17" s="72">
        <v>738780</v>
      </c>
      <c r="Q17" s="71">
        <v>356335</v>
      </c>
      <c r="R17" s="34">
        <v>381382</v>
      </c>
      <c r="S17" s="72">
        <v>737717</v>
      </c>
      <c r="T17" s="125">
        <v>358219</v>
      </c>
      <c r="U17" s="34">
        <v>385398</v>
      </c>
      <c r="V17" s="72">
        <v>743617</v>
      </c>
      <c r="W17" s="125">
        <v>364978</v>
      </c>
      <c r="X17" s="34">
        <v>393157</v>
      </c>
      <c r="Y17" s="72">
        <v>758135</v>
      </c>
      <c r="Z17" s="125">
        <v>368906</v>
      </c>
      <c r="AA17" s="34">
        <v>397946</v>
      </c>
      <c r="AB17" s="72">
        <v>766852</v>
      </c>
      <c r="AC17" s="125">
        <v>373617</v>
      </c>
      <c r="AD17" s="34">
        <v>403993</v>
      </c>
      <c r="AE17" s="72">
        <v>777610</v>
      </c>
      <c r="AF17" s="125">
        <v>380457</v>
      </c>
      <c r="AG17" s="34">
        <v>410593</v>
      </c>
      <c r="AH17" s="72">
        <v>791050</v>
      </c>
      <c r="AI17" s="125">
        <v>388205</v>
      </c>
      <c r="AJ17" s="34">
        <v>418840</v>
      </c>
      <c r="AK17" s="72">
        <v>807045</v>
      </c>
      <c r="AL17" s="125">
        <v>396007</v>
      </c>
      <c r="AM17" s="34">
        <v>425624</v>
      </c>
      <c r="AN17" s="72">
        <v>821631</v>
      </c>
      <c r="AO17" s="125">
        <v>400758</v>
      </c>
      <c r="AP17" s="34">
        <v>430218</v>
      </c>
      <c r="AQ17" s="72">
        <v>830976</v>
      </c>
      <c r="AR17" s="125">
        <v>401091</v>
      </c>
      <c r="AS17" s="125">
        <v>430855</v>
      </c>
      <c r="AT17" s="72">
        <v>831946</v>
      </c>
      <c r="AU17" s="125">
        <v>395211</v>
      </c>
      <c r="AV17" s="125">
        <v>425467</v>
      </c>
      <c r="AW17" s="72">
        <v>820678</v>
      </c>
      <c r="AX17" s="125">
        <v>385893</v>
      </c>
      <c r="AY17" s="125">
        <v>415317</v>
      </c>
      <c r="AZ17" s="72">
        <v>801210</v>
      </c>
    </row>
    <row r="18" spans="1:52" s="64" customFormat="1" ht="14.1" customHeight="1">
      <c r="A18" s="78" t="s">
        <v>17</v>
      </c>
      <c r="B18" s="71">
        <v>287301</v>
      </c>
      <c r="C18" s="34">
        <v>279140</v>
      </c>
      <c r="D18" s="73">
        <v>566441</v>
      </c>
      <c r="E18" s="70">
        <v>306082</v>
      </c>
      <c r="F18" s="34">
        <v>301246</v>
      </c>
      <c r="G18" s="72">
        <v>607328</v>
      </c>
      <c r="H18" s="71">
        <v>324126</v>
      </c>
      <c r="I18" s="34">
        <v>321553</v>
      </c>
      <c r="J18" s="72">
        <v>645679</v>
      </c>
      <c r="K18" s="71">
        <v>335228</v>
      </c>
      <c r="L18" s="34">
        <v>336332</v>
      </c>
      <c r="M18" s="72">
        <v>671560</v>
      </c>
      <c r="N18" s="71">
        <v>343438</v>
      </c>
      <c r="O18" s="34">
        <v>349077</v>
      </c>
      <c r="P18" s="72">
        <v>692515</v>
      </c>
      <c r="Q18" s="71">
        <v>353050</v>
      </c>
      <c r="R18" s="34">
        <v>362626</v>
      </c>
      <c r="S18" s="72">
        <v>715676</v>
      </c>
      <c r="T18" s="125">
        <v>354240</v>
      </c>
      <c r="U18" s="34">
        <v>366553</v>
      </c>
      <c r="V18" s="72">
        <v>720793</v>
      </c>
      <c r="W18" s="125">
        <v>356363</v>
      </c>
      <c r="X18" s="34">
        <v>373641</v>
      </c>
      <c r="Y18" s="72">
        <v>730004</v>
      </c>
      <c r="Z18" s="125">
        <v>358401</v>
      </c>
      <c r="AA18" s="34">
        <v>379702</v>
      </c>
      <c r="AB18" s="72">
        <v>738103</v>
      </c>
      <c r="AC18" s="125">
        <v>360076</v>
      </c>
      <c r="AD18" s="34">
        <v>385006</v>
      </c>
      <c r="AE18" s="72">
        <v>745082</v>
      </c>
      <c r="AF18" s="125">
        <v>363816</v>
      </c>
      <c r="AG18" s="34">
        <v>390597</v>
      </c>
      <c r="AH18" s="72">
        <v>754413</v>
      </c>
      <c r="AI18" s="125">
        <v>369244</v>
      </c>
      <c r="AJ18" s="34">
        <v>397791</v>
      </c>
      <c r="AK18" s="72">
        <v>767035</v>
      </c>
      <c r="AL18" s="125">
        <v>374739</v>
      </c>
      <c r="AM18" s="34">
        <v>404339</v>
      </c>
      <c r="AN18" s="72">
        <v>779078</v>
      </c>
      <c r="AO18" s="125">
        <v>379809</v>
      </c>
      <c r="AP18" s="34">
        <v>410305</v>
      </c>
      <c r="AQ18" s="72">
        <v>790114</v>
      </c>
      <c r="AR18" s="125">
        <v>385412</v>
      </c>
      <c r="AS18" s="125">
        <v>416664</v>
      </c>
      <c r="AT18" s="72">
        <v>802076</v>
      </c>
      <c r="AU18" s="125">
        <v>389041</v>
      </c>
      <c r="AV18" s="125">
        <v>420194</v>
      </c>
      <c r="AW18" s="72">
        <v>809235</v>
      </c>
      <c r="AX18" s="125">
        <v>389543</v>
      </c>
      <c r="AY18" s="125">
        <v>422219</v>
      </c>
      <c r="AZ18" s="72">
        <v>811762</v>
      </c>
    </row>
    <row r="19" spans="1:52" s="64" customFormat="1" ht="14.1" customHeight="1">
      <c r="A19" s="78" t="s">
        <v>18</v>
      </c>
      <c r="B19" s="71">
        <v>209732</v>
      </c>
      <c r="C19" s="34">
        <v>201585</v>
      </c>
      <c r="D19" s="73">
        <v>411317</v>
      </c>
      <c r="E19" s="70">
        <v>218257</v>
      </c>
      <c r="F19" s="34">
        <v>210240</v>
      </c>
      <c r="G19" s="72">
        <v>428497</v>
      </c>
      <c r="H19" s="71">
        <v>226286</v>
      </c>
      <c r="I19" s="34">
        <v>218714</v>
      </c>
      <c r="J19" s="72">
        <v>445000</v>
      </c>
      <c r="K19" s="71">
        <v>236291</v>
      </c>
      <c r="L19" s="34">
        <v>229578</v>
      </c>
      <c r="M19" s="72">
        <v>465869</v>
      </c>
      <c r="N19" s="71">
        <v>249121</v>
      </c>
      <c r="O19" s="34">
        <v>243645</v>
      </c>
      <c r="P19" s="72">
        <v>492766</v>
      </c>
      <c r="Q19" s="71">
        <v>261287</v>
      </c>
      <c r="R19" s="34">
        <v>259398</v>
      </c>
      <c r="S19" s="72">
        <v>520685</v>
      </c>
      <c r="T19" s="125">
        <v>281586</v>
      </c>
      <c r="U19" s="34">
        <v>282211</v>
      </c>
      <c r="V19" s="72">
        <v>563797</v>
      </c>
      <c r="W19" s="125">
        <v>305069</v>
      </c>
      <c r="X19" s="34">
        <v>308583</v>
      </c>
      <c r="Y19" s="72">
        <v>613652</v>
      </c>
      <c r="Z19" s="125">
        <v>320752</v>
      </c>
      <c r="AA19" s="34">
        <v>328140</v>
      </c>
      <c r="AB19" s="72">
        <v>648892</v>
      </c>
      <c r="AC19" s="125">
        <v>331897</v>
      </c>
      <c r="AD19" s="34">
        <v>344328</v>
      </c>
      <c r="AE19" s="72">
        <v>676225</v>
      </c>
      <c r="AF19" s="125">
        <v>345159</v>
      </c>
      <c r="AG19" s="34">
        <v>360911</v>
      </c>
      <c r="AH19" s="72">
        <v>706070</v>
      </c>
      <c r="AI19" s="125">
        <v>348513</v>
      </c>
      <c r="AJ19" s="34">
        <v>366630</v>
      </c>
      <c r="AK19" s="72">
        <v>715143</v>
      </c>
      <c r="AL19" s="125">
        <v>350996</v>
      </c>
      <c r="AM19" s="34">
        <v>372585</v>
      </c>
      <c r="AN19" s="72">
        <v>723581</v>
      </c>
      <c r="AO19" s="125">
        <v>353522</v>
      </c>
      <c r="AP19" s="34">
        <v>379002</v>
      </c>
      <c r="AQ19" s="72">
        <v>732524</v>
      </c>
      <c r="AR19" s="125">
        <v>356551</v>
      </c>
      <c r="AS19" s="125">
        <v>384348</v>
      </c>
      <c r="AT19" s="72">
        <v>740899</v>
      </c>
      <c r="AU19" s="125">
        <v>357895</v>
      </c>
      <c r="AV19" s="125">
        <v>388038</v>
      </c>
      <c r="AW19" s="72">
        <v>745933</v>
      </c>
      <c r="AX19" s="125">
        <v>359228</v>
      </c>
      <c r="AY19" s="125">
        <v>390804</v>
      </c>
      <c r="AZ19" s="72">
        <v>750032</v>
      </c>
    </row>
    <row r="20" spans="1:52" s="64" customFormat="1" ht="14.1" customHeight="1">
      <c r="A20" s="78" t="s">
        <v>19</v>
      </c>
      <c r="B20" s="71">
        <v>146974</v>
      </c>
      <c r="C20" s="34">
        <v>149017</v>
      </c>
      <c r="D20" s="73">
        <v>295991</v>
      </c>
      <c r="E20" s="70">
        <v>153615</v>
      </c>
      <c r="F20" s="34">
        <v>155944</v>
      </c>
      <c r="G20" s="72">
        <v>309559</v>
      </c>
      <c r="H20" s="71">
        <v>160156</v>
      </c>
      <c r="I20" s="34">
        <v>162391</v>
      </c>
      <c r="J20" s="72">
        <v>322547</v>
      </c>
      <c r="K20" s="71">
        <v>168223</v>
      </c>
      <c r="L20" s="34">
        <v>169742</v>
      </c>
      <c r="M20" s="72">
        <v>337965</v>
      </c>
      <c r="N20" s="71">
        <v>177513</v>
      </c>
      <c r="O20" s="34">
        <v>178485</v>
      </c>
      <c r="P20" s="72">
        <v>355998</v>
      </c>
      <c r="Q20" s="71">
        <v>188324</v>
      </c>
      <c r="R20" s="34">
        <v>188252</v>
      </c>
      <c r="S20" s="72">
        <v>376576</v>
      </c>
      <c r="T20" s="125">
        <v>198060</v>
      </c>
      <c r="U20" s="34">
        <v>198234</v>
      </c>
      <c r="V20" s="72">
        <v>396294</v>
      </c>
      <c r="W20" s="125">
        <v>209786</v>
      </c>
      <c r="X20" s="34">
        <v>209858</v>
      </c>
      <c r="Y20" s="72">
        <v>419644</v>
      </c>
      <c r="Z20" s="125">
        <v>222180</v>
      </c>
      <c r="AA20" s="34">
        <v>223333</v>
      </c>
      <c r="AB20" s="72">
        <v>445513</v>
      </c>
      <c r="AC20" s="125">
        <v>236508</v>
      </c>
      <c r="AD20" s="34">
        <v>238807</v>
      </c>
      <c r="AE20" s="72">
        <v>475315</v>
      </c>
      <c r="AF20" s="125">
        <v>249368</v>
      </c>
      <c r="AG20" s="34">
        <v>255423</v>
      </c>
      <c r="AH20" s="72">
        <v>504791</v>
      </c>
      <c r="AI20" s="125">
        <v>270379</v>
      </c>
      <c r="AJ20" s="34">
        <v>278804</v>
      </c>
      <c r="AK20" s="72">
        <v>549183</v>
      </c>
      <c r="AL20" s="125">
        <v>290605</v>
      </c>
      <c r="AM20" s="34">
        <v>303437</v>
      </c>
      <c r="AN20" s="72">
        <v>594042</v>
      </c>
      <c r="AO20" s="125">
        <v>305109</v>
      </c>
      <c r="AP20" s="34">
        <v>321873</v>
      </c>
      <c r="AQ20" s="72">
        <v>626982</v>
      </c>
      <c r="AR20" s="125">
        <v>315474</v>
      </c>
      <c r="AS20" s="125">
        <v>337010</v>
      </c>
      <c r="AT20" s="72">
        <v>652484</v>
      </c>
      <c r="AU20" s="125">
        <v>327600</v>
      </c>
      <c r="AV20" s="125">
        <v>351019</v>
      </c>
      <c r="AW20" s="72">
        <v>678619</v>
      </c>
      <c r="AX20" s="125">
        <v>327278</v>
      </c>
      <c r="AY20" s="125">
        <v>353772</v>
      </c>
      <c r="AZ20" s="72">
        <v>681050</v>
      </c>
    </row>
    <row r="21" spans="1:52" s="64" customFormat="1" ht="14.1" customHeight="1">
      <c r="A21" s="78" t="s">
        <v>20</v>
      </c>
      <c r="B21" s="71">
        <v>125340</v>
      </c>
      <c r="C21" s="34">
        <v>139829</v>
      </c>
      <c r="D21" s="73">
        <v>265169</v>
      </c>
      <c r="E21" s="70">
        <v>129076</v>
      </c>
      <c r="F21" s="34">
        <v>141202</v>
      </c>
      <c r="G21" s="72">
        <v>270278</v>
      </c>
      <c r="H21" s="71">
        <v>129194</v>
      </c>
      <c r="I21" s="34">
        <v>140835</v>
      </c>
      <c r="J21" s="72">
        <v>270029</v>
      </c>
      <c r="K21" s="71">
        <v>128966</v>
      </c>
      <c r="L21" s="34">
        <v>140279</v>
      </c>
      <c r="M21" s="72">
        <v>269245</v>
      </c>
      <c r="N21" s="71">
        <v>130632</v>
      </c>
      <c r="O21" s="34">
        <v>141534</v>
      </c>
      <c r="P21" s="72">
        <v>272166</v>
      </c>
      <c r="Q21" s="71">
        <v>133615</v>
      </c>
      <c r="R21" s="34">
        <v>143748</v>
      </c>
      <c r="S21" s="72">
        <v>277363</v>
      </c>
      <c r="T21" s="125">
        <v>139577</v>
      </c>
      <c r="U21" s="34">
        <v>149159</v>
      </c>
      <c r="V21" s="72">
        <v>288736</v>
      </c>
      <c r="W21" s="125">
        <v>147834</v>
      </c>
      <c r="X21" s="34">
        <v>157218</v>
      </c>
      <c r="Y21" s="72">
        <v>305052</v>
      </c>
      <c r="Z21" s="125">
        <v>156780</v>
      </c>
      <c r="AA21" s="34">
        <v>165605</v>
      </c>
      <c r="AB21" s="72">
        <v>322385</v>
      </c>
      <c r="AC21" s="125">
        <v>166044</v>
      </c>
      <c r="AD21" s="34">
        <v>175178</v>
      </c>
      <c r="AE21" s="72">
        <v>341222</v>
      </c>
      <c r="AF21" s="125">
        <v>176716</v>
      </c>
      <c r="AG21" s="34">
        <v>185046</v>
      </c>
      <c r="AH21" s="72">
        <v>361762</v>
      </c>
      <c r="AI21" s="125">
        <v>185886</v>
      </c>
      <c r="AJ21" s="34">
        <v>194581</v>
      </c>
      <c r="AK21" s="72">
        <v>380467</v>
      </c>
      <c r="AL21" s="125">
        <v>195638</v>
      </c>
      <c r="AM21" s="34">
        <v>204708</v>
      </c>
      <c r="AN21" s="72">
        <v>400346</v>
      </c>
      <c r="AO21" s="125">
        <v>207472</v>
      </c>
      <c r="AP21" s="34">
        <v>217243</v>
      </c>
      <c r="AQ21" s="72">
        <v>424715</v>
      </c>
      <c r="AR21" s="125">
        <v>220581</v>
      </c>
      <c r="AS21" s="125">
        <v>231646</v>
      </c>
      <c r="AT21" s="72">
        <v>452227</v>
      </c>
      <c r="AU21" s="125">
        <v>230276</v>
      </c>
      <c r="AV21" s="125">
        <v>245880</v>
      </c>
      <c r="AW21" s="72">
        <v>476156</v>
      </c>
      <c r="AX21" s="125">
        <v>246490</v>
      </c>
      <c r="AY21" s="125">
        <v>266310</v>
      </c>
      <c r="AZ21" s="72">
        <v>512800</v>
      </c>
    </row>
    <row r="22" spans="1:52" s="64" customFormat="1" ht="14.1" customHeight="1">
      <c r="A22" s="78" t="s">
        <v>21</v>
      </c>
      <c r="B22" s="71">
        <v>62946</v>
      </c>
      <c r="C22" s="34">
        <v>113572</v>
      </c>
      <c r="D22" s="73">
        <v>176518</v>
      </c>
      <c r="E22" s="70">
        <v>72027</v>
      </c>
      <c r="F22" s="34">
        <v>116877</v>
      </c>
      <c r="G22" s="72">
        <v>188904</v>
      </c>
      <c r="H22" s="71">
        <v>82139</v>
      </c>
      <c r="I22" s="34">
        <v>118838</v>
      </c>
      <c r="J22" s="72">
        <v>200977</v>
      </c>
      <c r="K22" s="71">
        <v>92105</v>
      </c>
      <c r="L22" s="34">
        <v>121598</v>
      </c>
      <c r="M22" s="72">
        <v>213703</v>
      </c>
      <c r="N22" s="71">
        <v>100984</v>
      </c>
      <c r="O22" s="34">
        <v>124153</v>
      </c>
      <c r="P22" s="72">
        <v>225137</v>
      </c>
      <c r="Q22" s="71">
        <v>109086</v>
      </c>
      <c r="R22" s="34">
        <v>128255</v>
      </c>
      <c r="S22" s="72">
        <v>237341</v>
      </c>
      <c r="T22" s="125">
        <v>112976</v>
      </c>
      <c r="U22" s="34">
        <v>130275</v>
      </c>
      <c r="V22" s="72">
        <v>243251</v>
      </c>
      <c r="W22" s="125">
        <v>115555</v>
      </c>
      <c r="X22" s="34">
        <v>132106</v>
      </c>
      <c r="Y22" s="72">
        <v>247661</v>
      </c>
      <c r="Z22" s="125">
        <v>116769</v>
      </c>
      <c r="AA22" s="34">
        <v>133546</v>
      </c>
      <c r="AB22" s="72">
        <v>250315</v>
      </c>
      <c r="AC22" s="125">
        <v>119036</v>
      </c>
      <c r="AD22" s="34">
        <v>135661</v>
      </c>
      <c r="AE22" s="72">
        <v>254697</v>
      </c>
      <c r="AF22" s="125">
        <v>121603</v>
      </c>
      <c r="AG22" s="34">
        <v>137852</v>
      </c>
      <c r="AH22" s="72">
        <v>259455</v>
      </c>
      <c r="AI22" s="125">
        <v>126661</v>
      </c>
      <c r="AJ22" s="34">
        <v>142840</v>
      </c>
      <c r="AK22" s="72">
        <v>269501</v>
      </c>
      <c r="AL22" s="125">
        <v>133441</v>
      </c>
      <c r="AM22" s="34">
        <v>149678</v>
      </c>
      <c r="AN22" s="72">
        <v>283119</v>
      </c>
      <c r="AO22" s="125">
        <v>141072</v>
      </c>
      <c r="AP22" s="34">
        <v>156998</v>
      </c>
      <c r="AQ22" s="72">
        <v>298070</v>
      </c>
      <c r="AR22" s="125">
        <v>149205</v>
      </c>
      <c r="AS22" s="125">
        <v>165083</v>
      </c>
      <c r="AT22" s="72">
        <v>314288</v>
      </c>
      <c r="AU22" s="125">
        <v>157943</v>
      </c>
      <c r="AV22" s="125">
        <v>173050</v>
      </c>
      <c r="AW22" s="72">
        <v>330993</v>
      </c>
      <c r="AX22" s="125">
        <v>165228</v>
      </c>
      <c r="AY22" s="125">
        <v>180765</v>
      </c>
      <c r="AZ22" s="72">
        <v>345993</v>
      </c>
    </row>
    <row r="23" spans="1:52" s="64" customFormat="1" ht="14.1" customHeight="1">
      <c r="A23" s="78" t="s">
        <v>29</v>
      </c>
      <c r="B23" s="71">
        <v>32496</v>
      </c>
      <c r="C23" s="34">
        <v>73556</v>
      </c>
      <c r="D23" s="73">
        <v>106052</v>
      </c>
      <c r="E23" s="70">
        <v>34120</v>
      </c>
      <c r="F23" s="34">
        <v>77092</v>
      </c>
      <c r="G23" s="72">
        <v>111212</v>
      </c>
      <c r="H23" s="71">
        <v>35756</v>
      </c>
      <c r="I23" s="34">
        <v>80377</v>
      </c>
      <c r="J23" s="72">
        <v>116133</v>
      </c>
      <c r="K23" s="71">
        <v>37917</v>
      </c>
      <c r="L23" s="34">
        <v>83814</v>
      </c>
      <c r="M23" s="72">
        <v>121731</v>
      </c>
      <c r="N23" s="71">
        <v>41870</v>
      </c>
      <c r="O23" s="34">
        <v>88199</v>
      </c>
      <c r="P23" s="72">
        <v>130069</v>
      </c>
      <c r="Q23" s="71">
        <v>47174</v>
      </c>
      <c r="R23" s="34">
        <v>91579</v>
      </c>
      <c r="S23" s="72">
        <v>138753</v>
      </c>
      <c r="T23" s="125">
        <v>55215</v>
      </c>
      <c r="U23" s="34">
        <v>94766</v>
      </c>
      <c r="V23" s="72">
        <v>149981</v>
      </c>
      <c r="W23" s="125">
        <v>64752</v>
      </c>
      <c r="X23" s="34">
        <v>98550</v>
      </c>
      <c r="Y23" s="72">
        <v>163302</v>
      </c>
      <c r="Z23" s="125">
        <v>74147</v>
      </c>
      <c r="AA23" s="34">
        <v>102395</v>
      </c>
      <c r="AB23" s="72">
        <v>176542</v>
      </c>
      <c r="AC23" s="125">
        <v>81890</v>
      </c>
      <c r="AD23" s="34">
        <v>105757</v>
      </c>
      <c r="AE23" s="72">
        <v>187647</v>
      </c>
      <c r="AF23" s="125">
        <v>88972</v>
      </c>
      <c r="AG23" s="34">
        <v>110265</v>
      </c>
      <c r="AH23" s="72">
        <v>199237</v>
      </c>
      <c r="AI23" s="125">
        <v>92088</v>
      </c>
      <c r="AJ23" s="34">
        <v>112857</v>
      </c>
      <c r="AK23" s="72">
        <v>204945</v>
      </c>
      <c r="AL23" s="125">
        <v>93952</v>
      </c>
      <c r="AM23" s="34">
        <v>114771</v>
      </c>
      <c r="AN23" s="72">
        <v>208723</v>
      </c>
      <c r="AO23" s="125">
        <v>95425</v>
      </c>
      <c r="AP23" s="34">
        <v>116886</v>
      </c>
      <c r="AQ23" s="72">
        <v>212311</v>
      </c>
      <c r="AR23" s="125">
        <v>97457</v>
      </c>
      <c r="AS23" s="125">
        <v>118883</v>
      </c>
      <c r="AT23" s="72">
        <v>216340</v>
      </c>
      <c r="AU23" s="125">
        <v>99138</v>
      </c>
      <c r="AV23" s="125">
        <v>120090</v>
      </c>
      <c r="AW23" s="72">
        <v>219228</v>
      </c>
      <c r="AX23" s="125">
        <v>102988</v>
      </c>
      <c r="AY23" s="125">
        <v>123569</v>
      </c>
      <c r="AZ23" s="72">
        <v>226557</v>
      </c>
    </row>
    <row r="24" spans="1:52" s="64" customFormat="1" ht="14.1" customHeight="1">
      <c r="A24" s="78" t="s">
        <v>30</v>
      </c>
      <c r="B24" s="71">
        <v>17440</v>
      </c>
      <c r="C24" s="34">
        <v>44478</v>
      </c>
      <c r="D24" s="73">
        <v>61918</v>
      </c>
      <c r="E24" s="70">
        <v>17968</v>
      </c>
      <c r="F24" s="34">
        <v>46108</v>
      </c>
      <c r="G24" s="72">
        <v>64076</v>
      </c>
      <c r="H24" s="71">
        <v>17976</v>
      </c>
      <c r="I24" s="34">
        <v>46275</v>
      </c>
      <c r="J24" s="72">
        <v>64251</v>
      </c>
      <c r="K24" s="71">
        <v>17731</v>
      </c>
      <c r="L24" s="34">
        <v>46506</v>
      </c>
      <c r="M24" s="72">
        <v>64237</v>
      </c>
      <c r="N24" s="71">
        <v>17768</v>
      </c>
      <c r="O24" s="34">
        <v>46516</v>
      </c>
      <c r="P24" s="72">
        <v>64284</v>
      </c>
      <c r="Q24" s="71">
        <v>19222</v>
      </c>
      <c r="R24" s="34">
        <v>49115</v>
      </c>
      <c r="S24" s="72">
        <v>68337</v>
      </c>
      <c r="T24" s="125">
        <v>20521</v>
      </c>
      <c r="U24" s="34">
        <v>51744</v>
      </c>
      <c r="V24" s="72">
        <v>72265</v>
      </c>
      <c r="W24" s="125">
        <v>22155</v>
      </c>
      <c r="X24" s="34">
        <v>55041</v>
      </c>
      <c r="Y24" s="72">
        <v>77196</v>
      </c>
      <c r="Z24" s="125">
        <v>23912</v>
      </c>
      <c r="AA24" s="34">
        <v>58045</v>
      </c>
      <c r="AB24" s="72">
        <v>81957</v>
      </c>
      <c r="AC24" s="125">
        <v>26862</v>
      </c>
      <c r="AD24" s="34">
        <v>61588</v>
      </c>
      <c r="AE24" s="72">
        <v>88450</v>
      </c>
      <c r="AF24" s="125">
        <v>30900</v>
      </c>
      <c r="AG24" s="34">
        <v>64557</v>
      </c>
      <c r="AH24" s="72">
        <v>95457</v>
      </c>
      <c r="AI24" s="125">
        <v>36776</v>
      </c>
      <c r="AJ24" s="34">
        <v>66942</v>
      </c>
      <c r="AK24" s="72">
        <v>103718</v>
      </c>
      <c r="AL24" s="125">
        <v>43328</v>
      </c>
      <c r="AM24" s="34">
        <v>69792</v>
      </c>
      <c r="AN24" s="72">
        <v>113120</v>
      </c>
      <c r="AO24" s="125">
        <v>49908</v>
      </c>
      <c r="AP24" s="34">
        <v>73195</v>
      </c>
      <c r="AQ24" s="72">
        <v>123103</v>
      </c>
      <c r="AR24" s="125">
        <v>55255</v>
      </c>
      <c r="AS24" s="125">
        <v>76268</v>
      </c>
      <c r="AT24" s="72">
        <v>131523</v>
      </c>
      <c r="AU24" s="125">
        <v>59582</v>
      </c>
      <c r="AV24" s="125">
        <v>79683</v>
      </c>
      <c r="AW24" s="72">
        <v>139265</v>
      </c>
      <c r="AX24" s="125">
        <v>61563</v>
      </c>
      <c r="AY24" s="125">
        <v>81901</v>
      </c>
      <c r="AZ24" s="72">
        <v>143464</v>
      </c>
    </row>
    <row r="25" spans="1:52" s="64" customFormat="1" ht="14.1" customHeight="1">
      <c r="A25" s="78" t="s">
        <v>22</v>
      </c>
      <c r="B25" s="71">
        <v>5454</v>
      </c>
      <c r="C25" s="34">
        <v>16986</v>
      </c>
      <c r="D25" s="73">
        <v>22440</v>
      </c>
      <c r="E25" s="70">
        <v>5878</v>
      </c>
      <c r="F25" s="34">
        <v>18144</v>
      </c>
      <c r="G25" s="72">
        <v>24022</v>
      </c>
      <c r="H25" s="71">
        <v>6163</v>
      </c>
      <c r="I25" s="34">
        <v>18979</v>
      </c>
      <c r="J25" s="72">
        <v>25142</v>
      </c>
      <c r="K25" s="71">
        <v>6501</v>
      </c>
      <c r="L25" s="34">
        <v>19704</v>
      </c>
      <c r="M25" s="72">
        <v>26205</v>
      </c>
      <c r="N25" s="71">
        <v>6756</v>
      </c>
      <c r="O25" s="34">
        <v>20851</v>
      </c>
      <c r="P25" s="72">
        <v>27607</v>
      </c>
      <c r="Q25" s="71">
        <v>7057</v>
      </c>
      <c r="R25" s="34">
        <v>21637</v>
      </c>
      <c r="S25" s="72">
        <v>28694</v>
      </c>
      <c r="T25" s="125">
        <v>7376</v>
      </c>
      <c r="U25" s="34">
        <v>22549</v>
      </c>
      <c r="V25" s="72">
        <v>29925</v>
      </c>
      <c r="W25" s="125">
        <v>7630</v>
      </c>
      <c r="X25" s="34">
        <v>23082</v>
      </c>
      <c r="Y25" s="72">
        <v>30712</v>
      </c>
      <c r="Z25" s="125">
        <v>7598</v>
      </c>
      <c r="AA25" s="34">
        <v>23305</v>
      </c>
      <c r="AB25" s="72">
        <v>30903</v>
      </c>
      <c r="AC25" s="125">
        <v>7680</v>
      </c>
      <c r="AD25" s="34">
        <v>23405</v>
      </c>
      <c r="AE25" s="72">
        <v>31085</v>
      </c>
      <c r="AF25" s="125">
        <v>8514</v>
      </c>
      <c r="AG25" s="34">
        <v>25149</v>
      </c>
      <c r="AH25" s="72">
        <v>33663</v>
      </c>
      <c r="AI25" s="125">
        <v>9243</v>
      </c>
      <c r="AJ25" s="34">
        <v>26648</v>
      </c>
      <c r="AK25" s="72">
        <v>35891</v>
      </c>
      <c r="AL25" s="125">
        <v>10028</v>
      </c>
      <c r="AM25" s="34">
        <v>28092</v>
      </c>
      <c r="AN25" s="72">
        <v>38120</v>
      </c>
      <c r="AO25" s="125">
        <v>11003</v>
      </c>
      <c r="AP25" s="34">
        <v>29746</v>
      </c>
      <c r="AQ25" s="72">
        <v>40749</v>
      </c>
      <c r="AR25" s="125">
        <v>12556</v>
      </c>
      <c r="AS25" s="125">
        <v>31749</v>
      </c>
      <c r="AT25" s="72">
        <v>44305</v>
      </c>
      <c r="AU25" s="125">
        <v>14579</v>
      </c>
      <c r="AV25" s="125">
        <v>33173</v>
      </c>
      <c r="AW25" s="72">
        <v>47752</v>
      </c>
      <c r="AX25" s="125">
        <v>17495</v>
      </c>
      <c r="AY25" s="125">
        <v>34247</v>
      </c>
      <c r="AZ25" s="72">
        <v>51742</v>
      </c>
    </row>
    <row r="26" spans="1:52" s="64" customFormat="1" ht="14.1" customHeight="1" thickBot="1">
      <c r="A26" s="78" t="s">
        <v>23</v>
      </c>
      <c r="B26" s="84">
        <v>1565</v>
      </c>
      <c r="C26" s="82">
        <v>4517</v>
      </c>
      <c r="D26" s="85">
        <v>6082</v>
      </c>
      <c r="E26" s="81">
        <v>1451</v>
      </c>
      <c r="F26" s="82">
        <v>4721</v>
      </c>
      <c r="G26" s="83">
        <v>6172</v>
      </c>
      <c r="H26" s="84">
        <v>1352</v>
      </c>
      <c r="I26" s="82">
        <v>4928</v>
      </c>
      <c r="J26" s="83">
        <v>6280</v>
      </c>
      <c r="K26" s="84">
        <v>1408</v>
      </c>
      <c r="L26" s="82">
        <v>5011</v>
      </c>
      <c r="M26" s="83">
        <v>6419</v>
      </c>
      <c r="N26" s="84">
        <v>1434</v>
      </c>
      <c r="O26" s="82">
        <v>5204</v>
      </c>
      <c r="P26" s="83">
        <v>6638</v>
      </c>
      <c r="Q26" s="84">
        <v>1424</v>
      </c>
      <c r="R26" s="82">
        <v>5689</v>
      </c>
      <c r="S26" s="83">
        <v>7113</v>
      </c>
      <c r="T26" s="125">
        <v>1534</v>
      </c>
      <c r="U26" s="82">
        <v>6107</v>
      </c>
      <c r="V26" s="126">
        <v>7641</v>
      </c>
      <c r="W26" s="125">
        <v>1627</v>
      </c>
      <c r="X26" s="82">
        <v>6474</v>
      </c>
      <c r="Y26" s="126">
        <v>8101</v>
      </c>
      <c r="Z26" s="125">
        <v>1695</v>
      </c>
      <c r="AA26" s="82">
        <v>6808</v>
      </c>
      <c r="AB26" s="126">
        <v>8503</v>
      </c>
      <c r="AC26" s="125">
        <v>1839</v>
      </c>
      <c r="AD26" s="82">
        <v>7246</v>
      </c>
      <c r="AE26" s="126">
        <v>9085</v>
      </c>
      <c r="AF26" s="125">
        <v>1949</v>
      </c>
      <c r="AG26" s="82">
        <v>7570</v>
      </c>
      <c r="AH26" s="126">
        <v>9519</v>
      </c>
      <c r="AI26" s="125">
        <v>2009</v>
      </c>
      <c r="AJ26" s="82">
        <v>7774</v>
      </c>
      <c r="AK26" s="126">
        <v>9783</v>
      </c>
      <c r="AL26" s="125">
        <v>2064</v>
      </c>
      <c r="AM26" s="82">
        <v>7947</v>
      </c>
      <c r="AN26" s="126">
        <v>10011</v>
      </c>
      <c r="AO26" s="125">
        <v>2113</v>
      </c>
      <c r="AP26" s="34">
        <v>8239</v>
      </c>
      <c r="AQ26" s="126">
        <v>10352</v>
      </c>
      <c r="AR26" s="125">
        <v>2194</v>
      </c>
      <c r="AS26" s="125">
        <v>8249</v>
      </c>
      <c r="AT26" s="126">
        <v>10443</v>
      </c>
      <c r="AU26" s="125">
        <v>2412</v>
      </c>
      <c r="AV26" s="125">
        <v>8668</v>
      </c>
      <c r="AW26" s="126">
        <v>11080</v>
      </c>
      <c r="AX26" s="125">
        <v>2662</v>
      </c>
      <c r="AY26" s="125">
        <v>9270</v>
      </c>
      <c r="AZ26" s="126">
        <v>11932</v>
      </c>
    </row>
    <row r="27" spans="1:52" ht="14.4" thickTop="1" thickBot="1">
      <c r="A27" s="80" t="s">
        <v>25</v>
      </c>
      <c r="B27" s="91">
        <v>4224662</v>
      </c>
      <c r="C27" s="25">
        <v>4518208</v>
      </c>
      <c r="D27" s="92">
        <v>8742870</v>
      </c>
      <c r="E27" s="89">
        <v>4229512</v>
      </c>
      <c r="F27" s="25">
        <v>4529095</v>
      </c>
      <c r="G27" s="90">
        <v>8758607</v>
      </c>
      <c r="H27" s="91">
        <v>4209743</v>
      </c>
      <c r="I27" s="25">
        <v>4507355</v>
      </c>
      <c r="J27" s="93">
        <v>8717098</v>
      </c>
      <c r="K27" s="91">
        <v>4191009</v>
      </c>
      <c r="L27" s="25">
        <v>4488689</v>
      </c>
      <c r="M27" s="93">
        <v>8679698</v>
      </c>
      <c r="N27" s="91">
        <v>4203498</v>
      </c>
      <c r="O27" s="25">
        <v>4500033</v>
      </c>
      <c r="P27" s="93">
        <v>8703531</v>
      </c>
      <c r="Q27" s="91">
        <v>4253254</v>
      </c>
      <c r="R27" s="25">
        <v>4552087</v>
      </c>
      <c r="S27" s="93">
        <v>8805341</v>
      </c>
      <c r="T27" s="128">
        <v>4350099</v>
      </c>
      <c r="U27" s="25">
        <v>4648700</v>
      </c>
      <c r="V27" s="127">
        <v>8998799</v>
      </c>
      <c r="W27" s="128">
        <v>4545199</v>
      </c>
      <c r="X27" s="25">
        <v>4846290</v>
      </c>
      <c r="Y27" s="127">
        <v>9391489</v>
      </c>
      <c r="Z27" s="128">
        <v>4674964</v>
      </c>
      <c r="AA27" s="25">
        <v>4981884</v>
      </c>
      <c r="AB27" s="127">
        <v>9656848</v>
      </c>
      <c r="AC27" s="128">
        <v>4775754</v>
      </c>
      <c r="AD27" s="25">
        <v>5090447</v>
      </c>
      <c r="AE27" s="127">
        <v>9866201</v>
      </c>
      <c r="AF27" s="128">
        <v>4901959</v>
      </c>
      <c r="AG27" s="25">
        <v>5215563</v>
      </c>
      <c r="AH27" s="127">
        <v>10117522</v>
      </c>
      <c r="AI27" s="128">
        <v>5047437</v>
      </c>
      <c r="AJ27" s="25">
        <v>5356243</v>
      </c>
      <c r="AK27" s="127">
        <v>10403680</v>
      </c>
      <c r="AL27" s="128">
        <v>5199789</v>
      </c>
      <c r="AM27" s="25">
        <v>5510530</v>
      </c>
      <c r="AN27" s="127">
        <v>10710319</v>
      </c>
      <c r="AO27" s="128">
        <v>5320677</v>
      </c>
      <c r="AP27" s="25">
        <v>5637751</v>
      </c>
      <c r="AQ27" s="127">
        <v>10958428</v>
      </c>
      <c r="AR27" s="128">
        <v>5428718</v>
      </c>
      <c r="AS27" s="25">
        <v>5751993</v>
      </c>
      <c r="AT27" s="127">
        <v>11180711</v>
      </c>
      <c r="AU27" s="128">
        <v>5488228</v>
      </c>
      <c r="AV27" s="25">
        <v>5820237</v>
      </c>
      <c r="AW27" s="127">
        <v>11308465</v>
      </c>
      <c r="AX27" s="128">
        <v>5492274</v>
      </c>
      <c r="AY27" s="25">
        <v>5835238</v>
      </c>
      <c r="AZ27" s="127">
        <v>11327512</v>
      </c>
    </row>
    <row r="28" spans="1:52" ht="6.9" customHeight="1" thickTop="1">
      <c r="A28" s="26"/>
      <c r="B28" s="27"/>
      <c r="C28" s="27"/>
      <c r="D28" s="28"/>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row>
    <row r="29" spans="1:52">
      <c r="A29" s="65" t="s">
        <v>79</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row>
    <row r="30" spans="1:52" ht="6.9" customHeight="1" thickBot="1">
      <c r="A30" s="6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row>
    <row r="31" spans="1:52" ht="13.8" thickTop="1">
      <c r="A31" s="30"/>
      <c r="B31" s="343">
        <v>35429</v>
      </c>
      <c r="C31" s="341"/>
      <c r="D31" s="342"/>
      <c r="E31" s="343">
        <v>35794</v>
      </c>
      <c r="F31" s="341"/>
      <c r="G31" s="342"/>
      <c r="H31" s="341">
        <v>36159</v>
      </c>
      <c r="I31" s="341"/>
      <c r="J31" s="342"/>
      <c r="K31" s="341">
        <v>36524</v>
      </c>
      <c r="L31" s="341"/>
      <c r="M31" s="342"/>
      <c r="N31" s="341">
        <v>36890</v>
      </c>
      <c r="O31" s="341"/>
      <c r="P31" s="342"/>
      <c r="Q31" s="341">
        <v>37255</v>
      </c>
      <c r="R31" s="341"/>
      <c r="S31" s="341"/>
      <c r="T31" s="343">
        <v>37620</v>
      </c>
      <c r="U31" s="341"/>
      <c r="V31" s="342"/>
      <c r="W31" s="343">
        <v>37985</v>
      </c>
      <c r="X31" s="341"/>
      <c r="Y31" s="342"/>
      <c r="Z31" s="343">
        <v>38351</v>
      </c>
      <c r="AA31" s="341"/>
      <c r="AB31" s="342"/>
      <c r="AC31" s="343">
        <v>38716</v>
      </c>
      <c r="AD31" s="341"/>
      <c r="AE31" s="342"/>
      <c r="AF31" s="343">
        <v>39081</v>
      </c>
      <c r="AG31" s="341"/>
      <c r="AH31" s="342"/>
      <c r="AI31" s="338">
        <v>39446</v>
      </c>
      <c r="AJ31" s="336"/>
      <c r="AK31" s="337"/>
      <c r="AL31" s="338">
        <v>39812</v>
      </c>
      <c r="AM31" s="336"/>
      <c r="AN31" s="337"/>
      <c r="AO31" s="338">
        <v>40177</v>
      </c>
      <c r="AP31" s="336"/>
      <c r="AQ31" s="337"/>
      <c r="AR31" s="338">
        <v>40542</v>
      </c>
      <c r="AS31" s="336"/>
      <c r="AT31" s="337"/>
      <c r="AU31" s="338">
        <v>40907</v>
      </c>
      <c r="AV31" s="336"/>
      <c r="AW31" s="337"/>
      <c r="AX31" s="338">
        <v>41273</v>
      </c>
      <c r="AY31" s="336"/>
      <c r="AZ31" s="337"/>
    </row>
    <row r="32" spans="1:52">
      <c r="A32" s="20" t="s">
        <v>5</v>
      </c>
      <c r="B32" s="23" t="s">
        <v>26</v>
      </c>
      <c r="C32" s="21" t="s">
        <v>27</v>
      </c>
      <c r="D32" s="22" t="s">
        <v>25</v>
      </c>
      <c r="E32" s="23" t="s">
        <v>26</v>
      </c>
      <c r="F32" s="21" t="s">
        <v>27</v>
      </c>
      <c r="G32" s="22" t="s">
        <v>25</v>
      </c>
      <c r="H32" s="63" t="s">
        <v>26</v>
      </c>
      <c r="I32" s="63" t="s">
        <v>27</v>
      </c>
      <c r="J32" s="68" t="s">
        <v>25</v>
      </c>
      <c r="K32" s="63" t="s">
        <v>26</v>
      </c>
      <c r="L32" s="63" t="s">
        <v>27</v>
      </c>
      <c r="M32" s="68" t="s">
        <v>25</v>
      </c>
      <c r="N32" s="63" t="s">
        <v>26</v>
      </c>
      <c r="O32" s="63" t="s">
        <v>27</v>
      </c>
      <c r="P32" s="68" t="s">
        <v>25</v>
      </c>
      <c r="Q32" s="63" t="s">
        <v>26</v>
      </c>
      <c r="R32" s="63" t="s">
        <v>27</v>
      </c>
      <c r="S32" s="63" t="s">
        <v>25</v>
      </c>
      <c r="T32" s="69" t="s">
        <v>26</v>
      </c>
      <c r="U32" s="63" t="s">
        <v>27</v>
      </c>
      <c r="V32" s="68" t="s">
        <v>25</v>
      </c>
      <c r="W32" s="69" t="s">
        <v>26</v>
      </c>
      <c r="X32" s="63" t="s">
        <v>27</v>
      </c>
      <c r="Y32" s="68" t="s">
        <v>25</v>
      </c>
      <c r="Z32" s="69" t="s">
        <v>26</v>
      </c>
      <c r="AA32" s="63" t="s">
        <v>27</v>
      </c>
      <c r="AB32" s="68" t="s">
        <v>25</v>
      </c>
      <c r="AC32" s="69" t="s">
        <v>26</v>
      </c>
      <c r="AD32" s="63" t="s">
        <v>27</v>
      </c>
      <c r="AE32" s="68" t="s">
        <v>25</v>
      </c>
      <c r="AF32" s="69" t="s">
        <v>26</v>
      </c>
      <c r="AG32" s="63" t="s">
        <v>27</v>
      </c>
      <c r="AH32" s="68" t="s">
        <v>25</v>
      </c>
      <c r="AI32" s="69" t="s">
        <v>26</v>
      </c>
      <c r="AJ32" s="63" t="s">
        <v>27</v>
      </c>
      <c r="AK32" s="68" t="s">
        <v>25</v>
      </c>
      <c r="AL32" s="69" t="s">
        <v>26</v>
      </c>
      <c r="AM32" s="63" t="s">
        <v>27</v>
      </c>
      <c r="AN32" s="68" t="s">
        <v>25</v>
      </c>
      <c r="AO32" s="69" t="s">
        <v>26</v>
      </c>
      <c r="AP32" s="63" t="s">
        <v>27</v>
      </c>
      <c r="AQ32" s="68" t="s">
        <v>25</v>
      </c>
      <c r="AR32" s="69" t="s">
        <v>26</v>
      </c>
      <c r="AS32" s="63" t="s">
        <v>27</v>
      </c>
      <c r="AT32" s="68" t="s">
        <v>25</v>
      </c>
      <c r="AU32" s="69" t="s">
        <v>26</v>
      </c>
      <c r="AV32" s="63" t="s">
        <v>27</v>
      </c>
      <c r="AW32" s="68" t="s">
        <v>25</v>
      </c>
      <c r="AX32" s="69" t="s">
        <v>26</v>
      </c>
      <c r="AY32" s="63" t="s">
        <v>27</v>
      </c>
      <c r="AZ32" s="68" t="s">
        <v>25</v>
      </c>
    </row>
    <row r="33" spans="1:52">
      <c r="A33" s="108" t="s">
        <v>6</v>
      </c>
      <c r="B33" s="94">
        <v>0.51324474129410524</v>
      </c>
      <c r="C33" s="37">
        <v>0.51562522085570417</v>
      </c>
      <c r="D33" s="94">
        <v>0.51439290600884258</v>
      </c>
      <c r="E33" s="39">
        <v>-2.939008055831116E-2</v>
      </c>
      <c r="F33" s="37">
        <v>-2.6592928407154326E-2</v>
      </c>
      <c r="G33" s="38">
        <v>-2.8039846412804548E-2</v>
      </c>
      <c r="H33" s="94">
        <v>-1.6408633024859509E-2</v>
      </c>
      <c r="I33" s="37">
        <v>-1.8926854972017626E-2</v>
      </c>
      <c r="J33" s="95">
        <v>-1.7626032293849403E-2</v>
      </c>
      <c r="K33" s="94">
        <v>-7.2535550101687774E-3</v>
      </c>
      <c r="L33" s="37">
        <v>-7.4196636245901226E-3</v>
      </c>
      <c r="M33" s="95">
        <v>-7.3337515683814525E-3</v>
      </c>
      <c r="N33" s="94">
        <v>-8.430638651423239E-4</v>
      </c>
      <c r="O33" s="37">
        <v>5.6728923023219302E-4</v>
      </c>
      <c r="P33" s="95">
        <v>-1.6221010210815123E-4</v>
      </c>
      <c r="Q33" s="94">
        <v>1.3875414754245474E-2</v>
      </c>
      <c r="R33" s="37">
        <v>1.7039556893017505E-2</v>
      </c>
      <c r="S33" s="94">
        <v>1.5404031891044445E-2</v>
      </c>
      <c r="T33" s="39">
        <v>3.148393840710817E-2</v>
      </c>
      <c r="U33" s="37">
        <v>3.0832300587057215E-2</v>
      </c>
      <c r="V33" s="38">
        <v>3.1168620973715866E-2</v>
      </c>
      <c r="W33" s="39">
        <v>6.4834483806969878E-2</v>
      </c>
      <c r="X33" s="37">
        <v>6.9700108574922925E-2</v>
      </c>
      <c r="Y33" s="38">
        <v>6.7188116261661213E-2</v>
      </c>
      <c r="Z33" s="39">
        <v>4.5520598839656756E-2</v>
      </c>
      <c r="AA33" s="37">
        <v>4.6799044885705188E-2</v>
      </c>
      <c r="AB33" s="38">
        <v>4.6140472944561584E-2</v>
      </c>
      <c r="AC33" s="39">
        <v>3.4520062598247359E-2</v>
      </c>
      <c r="AD33" s="37">
        <v>3.5326329241834431E-2</v>
      </c>
      <c r="AE33" s="38">
        <v>3.4911239403973005E-2</v>
      </c>
      <c r="AF33" s="39">
        <v>2.6315522300171645E-2</v>
      </c>
      <c r="AG33" s="37">
        <v>2.4866785079928899E-2</v>
      </c>
      <c r="AH33" s="38">
        <v>2.5612355793345642E-2</v>
      </c>
      <c r="AI33" s="39">
        <v>3.3050084578935435E-2</v>
      </c>
      <c r="AJ33" s="37">
        <v>3.4564010993820338E-2</v>
      </c>
      <c r="AK33" s="38">
        <v>3.3784357477389282E-2</v>
      </c>
      <c r="AL33" s="39">
        <v>2.6860097673082395E-2</v>
      </c>
      <c r="AM33" s="37">
        <v>2.5507044303133553E-2</v>
      </c>
      <c r="AN33" s="38">
        <v>2.6203355251594562E-2</v>
      </c>
      <c r="AO33" s="39">
        <v>1.2785004895789598E-2</v>
      </c>
      <c r="AP33" s="37">
        <v>1.1012329056444337E-2</v>
      </c>
      <c r="AQ33" s="38">
        <v>1.1925170754038872E-2</v>
      </c>
      <c r="AR33" s="39">
        <v>1.0291021367757391E-2</v>
      </c>
      <c r="AS33" s="37">
        <v>9.0024513564064268E-3</v>
      </c>
      <c r="AT33" s="38">
        <v>9.6665659567938267E-3</v>
      </c>
      <c r="AU33" s="39">
        <v>-4.1923498728624331E-4</v>
      </c>
      <c r="AV33" s="37">
        <v>-2.6494650927312291E-3</v>
      </c>
      <c r="AW33" s="38">
        <v>-1.4993184915946811E-3</v>
      </c>
      <c r="AX33" s="39">
        <v>-1.7417705822820206E-2</v>
      </c>
      <c r="AY33" s="37">
        <v>-1.8981511514758354E-2</v>
      </c>
      <c r="AZ33" s="38">
        <v>-1.81741726852368E-2</v>
      </c>
    </row>
    <row r="34" spans="1:52">
      <c r="A34" s="109" t="s">
        <v>7</v>
      </c>
      <c r="B34" s="94">
        <v>0.59592433606334527</v>
      </c>
      <c r="C34" s="37">
        <v>0.60771101889747192</v>
      </c>
      <c r="D34" s="94">
        <v>0.60163622421907204</v>
      </c>
      <c r="E34" s="39">
        <v>-3.5665902459358079E-2</v>
      </c>
      <c r="F34" s="37">
        <v>-3.5095922436911176E-2</v>
      </c>
      <c r="G34" s="38">
        <v>-3.5388639510847364E-2</v>
      </c>
      <c r="H34" s="94">
        <v>-3.6802647575307268E-2</v>
      </c>
      <c r="I34" s="37">
        <v>-3.7484144064535485E-2</v>
      </c>
      <c r="J34" s="95">
        <v>-3.7134257557579042E-2</v>
      </c>
      <c r="K34" s="94">
        <v>-3.0130915567522787E-2</v>
      </c>
      <c r="L34" s="37">
        <v>-2.9504094294641181E-2</v>
      </c>
      <c r="M34" s="95">
        <v>-2.9826020880375448E-2</v>
      </c>
      <c r="N34" s="94">
        <v>-2.0287172665095388E-2</v>
      </c>
      <c r="O34" s="37">
        <v>-2.3214653534837204E-2</v>
      </c>
      <c r="P34" s="95">
        <v>-2.1711613058891244E-2</v>
      </c>
      <c r="Q34" s="94">
        <v>-9.9329928860288907E-3</v>
      </c>
      <c r="R34" s="37">
        <v>-1.1324762960995938E-2</v>
      </c>
      <c r="S34" s="94">
        <v>-1.0609153620240841E-2</v>
      </c>
      <c r="T34" s="39">
        <v>8.9891325412561063E-3</v>
      </c>
      <c r="U34" s="37">
        <v>1.0779062786361981E-2</v>
      </c>
      <c r="V34" s="38">
        <v>9.8581016299137403E-3</v>
      </c>
      <c r="W34" s="39">
        <v>4.1531233378641952E-2</v>
      </c>
      <c r="X34" s="37">
        <v>4.0460327074500313E-2</v>
      </c>
      <c r="Y34" s="38">
        <v>4.1010859389982945E-2</v>
      </c>
      <c r="Z34" s="39">
        <v>2.9143910915667703E-2</v>
      </c>
      <c r="AA34" s="37">
        <v>2.8419696611194256E-2</v>
      </c>
      <c r="AB34" s="38">
        <v>2.8792187348948284E-2</v>
      </c>
      <c r="AC34" s="39">
        <v>2.3029104266742095E-2</v>
      </c>
      <c r="AD34" s="37">
        <v>2.0969520790575125E-2</v>
      </c>
      <c r="AE34" s="38">
        <v>2.202920443101708E-2</v>
      </c>
      <c r="AF34" s="39">
        <v>3.0476857730875384E-2</v>
      </c>
      <c r="AG34" s="37">
        <v>3.3916614204773099E-2</v>
      </c>
      <c r="AH34" s="38">
        <v>3.2145081351515836E-2</v>
      </c>
      <c r="AI34" s="39">
        <v>4.4902575434169423E-2</v>
      </c>
      <c r="AJ34" s="37">
        <v>4.2196851755751608E-2</v>
      </c>
      <c r="AK34" s="38">
        <v>4.3588093025132002E-2</v>
      </c>
      <c r="AL34" s="39">
        <v>5.0674766787834891E-2</v>
      </c>
      <c r="AM34" s="37">
        <v>5.3424598419237412E-2</v>
      </c>
      <c r="AN34" s="38">
        <v>5.2008896576493102E-2</v>
      </c>
      <c r="AO34" s="39">
        <v>3.9533741235317832E-2</v>
      </c>
      <c r="AP34" s="37">
        <v>3.9742737307817189E-2</v>
      </c>
      <c r="AQ34" s="38">
        <v>3.9635275854783991E-2</v>
      </c>
      <c r="AR34" s="39">
        <v>3.5610050896051293E-2</v>
      </c>
      <c r="AS34" s="37">
        <v>3.6641582285962038E-2</v>
      </c>
      <c r="AT34" s="38">
        <v>3.6111242004076116E-2</v>
      </c>
      <c r="AU34" s="39">
        <v>1.7827510675487268E-2</v>
      </c>
      <c r="AV34" s="37">
        <v>1.6685036676675091E-2</v>
      </c>
      <c r="AW34" s="38">
        <v>1.7272131650793998E-2</v>
      </c>
      <c r="AX34" s="39">
        <v>8.0973420067276258E-4</v>
      </c>
      <c r="AY34" s="37">
        <v>1.7656362329259156E-3</v>
      </c>
      <c r="AZ34" s="38">
        <v>1.2741487512784033E-3</v>
      </c>
    </row>
    <row r="35" spans="1:52">
      <c r="A35" s="108" t="s">
        <v>8</v>
      </c>
      <c r="B35" s="94">
        <v>0.58670905043341026</v>
      </c>
      <c r="C35" s="37">
        <v>0.58098948914996162</v>
      </c>
      <c r="D35" s="94">
        <v>0.58391204336163849</v>
      </c>
      <c r="E35" s="39">
        <v>-2.5465274082753897E-2</v>
      </c>
      <c r="F35" s="37">
        <v>-2.6137193621496579E-2</v>
      </c>
      <c r="G35" s="38">
        <v>-2.5793253083576717E-2</v>
      </c>
      <c r="H35" s="94">
        <v>-2.1667714675705052E-2</v>
      </c>
      <c r="I35" s="37">
        <v>-2.3606966855612477E-2</v>
      </c>
      <c r="J35" s="95">
        <v>-2.2613972978831054E-2</v>
      </c>
      <c r="K35" s="94">
        <v>-2.6549532686839017E-2</v>
      </c>
      <c r="L35" s="37">
        <v>-2.9501841186535094E-2</v>
      </c>
      <c r="M35" s="95">
        <v>-2.7988648342889499E-2</v>
      </c>
      <c r="N35" s="94">
        <v>-1.9295742440004759E-2</v>
      </c>
      <c r="O35" s="37">
        <v>-1.935880538608914E-2</v>
      </c>
      <c r="P35" s="95">
        <v>-1.9326434892729227E-2</v>
      </c>
      <c r="Q35" s="94">
        <v>-1.7859254101914024E-2</v>
      </c>
      <c r="R35" s="37">
        <v>-1.8227227223759801E-2</v>
      </c>
      <c r="S35" s="94">
        <v>-1.8038339056712926E-2</v>
      </c>
      <c r="T35" s="39">
        <v>-5.8952563751027975E-3</v>
      </c>
      <c r="U35" s="37">
        <v>-5.398215413492724E-3</v>
      </c>
      <c r="V35" s="38">
        <v>-5.6534032869741679E-3</v>
      </c>
      <c r="W35" s="39">
        <v>1.9418684050307666E-2</v>
      </c>
      <c r="X35" s="37">
        <v>1.8960826117340623E-2</v>
      </c>
      <c r="Y35" s="38">
        <v>1.9195839692811356E-2</v>
      </c>
      <c r="Z35" s="39">
        <v>7.8696248977114802E-3</v>
      </c>
      <c r="AA35" s="37">
        <v>8.2091059106954578E-3</v>
      </c>
      <c r="AB35" s="38">
        <v>8.0348158412755222E-3</v>
      </c>
      <c r="AC35" s="39">
        <v>6.5837504788033296E-3</v>
      </c>
      <c r="AD35" s="37">
        <v>5.8667127071823089E-3</v>
      </c>
      <c r="AE35" s="38">
        <v>6.2347806651217308E-3</v>
      </c>
      <c r="AF35" s="39">
        <v>1.1276263579002244E-2</v>
      </c>
      <c r="AG35" s="37">
        <v>9.5743548724849248E-3</v>
      </c>
      <c r="AH35" s="38">
        <v>1.0448277186647648E-2</v>
      </c>
      <c r="AI35" s="39">
        <v>1.8756814300462832E-2</v>
      </c>
      <c r="AJ35" s="37">
        <v>1.8929708114578059E-2</v>
      </c>
      <c r="AK35" s="38">
        <v>1.8840855185408678E-2</v>
      </c>
      <c r="AL35" s="39">
        <v>2.4583358326045968E-2</v>
      </c>
      <c r="AM35" s="37">
        <v>2.3363534731608127E-2</v>
      </c>
      <c r="AN35" s="38">
        <v>2.3990370108401216E-2</v>
      </c>
      <c r="AO35" s="39">
        <v>2.1155706741109226E-2</v>
      </c>
      <c r="AP35" s="37">
        <v>2.0136569967651008E-2</v>
      </c>
      <c r="AQ35" s="38">
        <v>2.0660580923381078E-2</v>
      </c>
      <c r="AR35" s="39">
        <v>1.9667362678478684E-2</v>
      </c>
      <c r="AS35" s="37">
        <v>1.9473773379236725E-2</v>
      </c>
      <c r="AT35" s="38">
        <v>1.9573359741588137E-2</v>
      </c>
      <c r="AU35" s="39">
        <v>1.5615660047938906E-2</v>
      </c>
      <c r="AV35" s="37">
        <v>1.8656540920535702E-2</v>
      </c>
      <c r="AW35" s="38">
        <v>1.709210432166719E-2</v>
      </c>
      <c r="AX35" s="39">
        <v>2.3158035820947775E-2</v>
      </c>
      <c r="AY35" s="37">
        <v>1.5209020140177776E-2</v>
      </c>
      <c r="AZ35" s="38">
        <v>1.929259968866015E-2</v>
      </c>
    </row>
    <row r="36" spans="1:52">
      <c r="A36" s="108" t="s">
        <v>9</v>
      </c>
      <c r="B36" s="94">
        <v>0.53003637055678166</v>
      </c>
      <c r="C36" s="37">
        <v>0.52483571148636599</v>
      </c>
      <c r="D36" s="94">
        <v>0.52746451278757878</v>
      </c>
      <c r="E36" s="39">
        <v>4.0916395139828365E-2</v>
      </c>
      <c r="F36" s="37">
        <v>2.8939671289631264E-2</v>
      </c>
      <c r="G36" s="38">
        <v>3.5003794797910937E-2</v>
      </c>
      <c r="H36" s="94">
        <v>-5.6106416084449329E-3</v>
      </c>
      <c r="I36" s="37">
        <v>-1.0284802613460431E-2</v>
      </c>
      <c r="J36" s="95">
        <v>-7.904634806804034E-3</v>
      </c>
      <c r="K36" s="94">
        <v>-1.3797398835949992E-2</v>
      </c>
      <c r="L36" s="37">
        <v>-1.1655056388211849E-2</v>
      </c>
      <c r="M36" s="95">
        <v>-1.274849863369798E-2</v>
      </c>
      <c r="N36" s="94">
        <v>-1.2500233329392652E-2</v>
      </c>
      <c r="O36" s="37">
        <v>-1.538461538461533E-2</v>
      </c>
      <c r="P36" s="95">
        <v>-1.3914003464225222E-2</v>
      </c>
      <c r="Q36" s="94">
        <v>-1.8083524460014155E-3</v>
      </c>
      <c r="R36" s="37">
        <v>-4.5323674800168412E-3</v>
      </c>
      <c r="S36" s="94">
        <v>-3.1415280083387787E-3</v>
      </c>
      <c r="T36" s="39">
        <v>1.7737547421112776E-3</v>
      </c>
      <c r="U36" s="37">
        <v>1.1687912915143706E-3</v>
      </c>
      <c r="V36" s="38">
        <v>1.4780892630370523E-3</v>
      </c>
      <c r="W36" s="39">
        <v>2.3626041259719566E-2</v>
      </c>
      <c r="X36" s="37">
        <v>2.2171216003640692E-2</v>
      </c>
      <c r="Y36" s="38">
        <v>2.2915240036414319E-2</v>
      </c>
      <c r="Z36" s="39">
        <v>8.85802839616745E-3</v>
      </c>
      <c r="AA36" s="37">
        <v>5.8395761951772762E-3</v>
      </c>
      <c r="AB36" s="38">
        <v>7.3843400954860527E-3</v>
      </c>
      <c r="AC36" s="39">
        <v>6.6873918866561244E-3</v>
      </c>
      <c r="AD36" s="37">
        <v>3.6822724881642177E-3</v>
      </c>
      <c r="AE36" s="38">
        <v>5.2224628446786436E-3</v>
      </c>
      <c r="AF36" s="39">
        <v>3.4214920614716871E-3</v>
      </c>
      <c r="AG36" s="37">
        <v>2.7899217671421006E-3</v>
      </c>
      <c r="AH36" s="38">
        <v>3.1140872784400919E-3</v>
      </c>
      <c r="AI36" s="39">
        <v>5.4786742453987181E-3</v>
      </c>
      <c r="AJ36" s="37">
        <v>7.4637092276559347E-3</v>
      </c>
      <c r="AK36" s="38">
        <v>6.4445398961368028E-3</v>
      </c>
      <c r="AL36" s="39">
        <v>7.0348075790889197E-3</v>
      </c>
      <c r="AM36" s="37">
        <v>8.1264808130909749E-3</v>
      </c>
      <c r="AN36" s="38">
        <v>7.5665248681520136E-3</v>
      </c>
      <c r="AO36" s="39">
        <v>5.4107582816815825E-3</v>
      </c>
      <c r="AP36" s="37">
        <v>7.6530612244898322E-3</v>
      </c>
      <c r="AQ36" s="38">
        <v>6.503515537790161E-3</v>
      </c>
      <c r="AR36" s="39">
        <v>6.6217306688185484E-3</v>
      </c>
      <c r="AS36" s="37">
        <v>5.6954240428479519E-3</v>
      </c>
      <c r="AT36" s="38">
        <v>6.1697915701290906E-3</v>
      </c>
      <c r="AU36" s="39">
        <v>6.9848867092625611E-4</v>
      </c>
      <c r="AV36" s="37">
        <v>-1.1363495621803388E-3</v>
      </c>
      <c r="AW36" s="38">
        <v>-1.9629515543551079E-4</v>
      </c>
      <c r="AX36" s="39">
        <v>-8.7235414868896966E-3</v>
      </c>
      <c r="AY36" s="37">
        <v>-5.4526235519859467E-3</v>
      </c>
      <c r="AZ36" s="38">
        <v>-7.1299336392112167E-3</v>
      </c>
    </row>
    <row r="37" spans="1:52">
      <c r="A37" s="108" t="s">
        <v>10</v>
      </c>
      <c r="B37" s="94">
        <v>0.38548771718162755</v>
      </c>
      <c r="C37" s="37">
        <v>0.41988277962315323</v>
      </c>
      <c r="D37" s="94">
        <v>0.4035130204505073</v>
      </c>
      <c r="E37" s="39">
        <v>0.12750655824494816</v>
      </c>
      <c r="F37" s="37">
        <v>0.10153606106290791</v>
      </c>
      <c r="G37" s="38">
        <v>0.11373754593854368</v>
      </c>
      <c r="H37" s="94">
        <v>6.246570717089428E-2</v>
      </c>
      <c r="I37" s="37">
        <v>4.8265763179051291E-2</v>
      </c>
      <c r="J37" s="95">
        <v>5.5019673184245388E-2</v>
      </c>
      <c r="K37" s="94">
        <v>1.3903785802238389E-4</v>
      </c>
      <c r="L37" s="37">
        <v>-5.2315867320387177E-3</v>
      </c>
      <c r="M37" s="95">
        <v>-2.6591316674515753E-3</v>
      </c>
      <c r="N37" s="94">
        <v>3.7986813099517347E-2</v>
      </c>
      <c r="O37" s="37">
        <v>2.5051856746884038E-2</v>
      </c>
      <c r="P37" s="95">
        <v>3.1264905084422479E-2</v>
      </c>
      <c r="Q37" s="94">
        <v>4.0542802887167939E-2</v>
      </c>
      <c r="R37" s="37">
        <v>3.3321842528215795E-2</v>
      </c>
      <c r="S37" s="94">
        <v>3.6812894572531896E-2</v>
      </c>
      <c r="T37" s="39">
        <v>5.7180551533288382E-2</v>
      </c>
      <c r="U37" s="37">
        <v>4.7172999436766228E-2</v>
      </c>
      <c r="V37" s="38">
        <v>5.2028665169321142E-2</v>
      </c>
      <c r="W37" s="39">
        <v>4.3808538208002457E-2</v>
      </c>
      <c r="X37" s="37">
        <v>5.0128672972056032E-2</v>
      </c>
      <c r="Y37" s="38">
        <v>4.7047125569246617E-2</v>
      </c>
      <c r="Z37" s="39">
        <v>4.0803489229461753E-2</v>
      </c>
      <c r="AA37" s="37">
        <v>3.8926142765962402E-2</v>
      </c>
      <c r="AB37" s="38">
        <v>3.9838661016022625E-2</v>
      </c>
      <c r="AC37" s="39">
        <v>1.5821619544683196E-2</v>
      </c>
      <c r="AD37" s="37">
        <v>1.0724551942782101E-2</v>
      </c>
      <c r="AE37" s="38">
        <v>1.3204372767952721E-2</v>
      </c>
      <c r="AF37" s="39">
        <v>3.0295388907057186E-2</v>
      </c>
      <c r="AG37" s="37">
        <v>1.8868986425135681E-2</v>
      </c>
      <c r="AH37" s="38">
        <v>2.4442509748752173E-2</v>
      </c>
      <c r="AI37" s="39">
        <v>2.5916861065432784E-2</v>
      </c>
      <c r="AJ37" s="37">
        <v>1.9782655928352266E-2</v>
      </c>
      <c r="AK37" s="38">
        <v>2.2791867792533838E-2</v>
      </c>
      <c r="AL37" s="39">
        <v>3.0592655824234871E-2</v>
      </c>
      <c r="AM37" s="37">
        <v>3.060056405571232E-2</v>
      </c>
      <c r="AN37" s="38">
        <v>3.0596672719602314E-2</v>
      </c>
      <c r="AO37" s="39">
        <v>2.2595253079855659E-2</v>
      </c>
      <c r="AP37" s="37">
        <v>1.6244039005315347E-2</v>
      </c>
      <c r="AQ37" s="38">
        <v>1.9369214641794974E-2</v>
      </c>
      <c r="AR37" s="39">
        <v>8.8532510849919088E-3</v>
      </c>
      <c r="AS37" s="37">
        <v>7.5646564356470769E-3</v>
      </c>
      <c r="AT37" s="38">
        <v>8.2007284104519407E-3</v>
      </c>
      <c r="AU37" s="39">
        <v>-1.555619442964129E-2</v>
      </c>
      <c r="AV37" s="37">
        <v>-1.5943085341190266E-2</v>
      </c>
      <c r="AW37" s="38">
        <v>-1.5751985882784814E-2</v>
      </c>
      <c r="AX37" s="39">
        <v>-2.0602805685448367E-2</v>
      </c>
      <c r="AY37" s="37">
        <v>-2.1744422188838763E-2</v>
      </c>
      <c r="AZ37" s="38">
        <v>-2.1180424206701742E-2</v>
      </c>
    </row>
    <row r="38" spans="1:52">
      <c r="A38" s="108" t="s">
        <v>11</v>
      </c>
      <c r="B38" s="94">
        <v>0.37065211264437159</v>
      </c>
      <c r="C38" s="37">
        <v>0.40869054591998077</v>
      </c>
      <c r="D38" s="94">
        <v>0.39217509298279407</v>
      </c>
      <c r="E38" s="39">
        <v>-1.3381273630365453E-2</v>
      </c>
      <c r="F38" s="37">
        <v>-3.4128071364984525E-2</v>
      </c>
      <c r="G38" s="38">
        <v>-2.5259527450094965E-2</v>
      </c>
      <c r="H38" s="94">
        <v>-2.4401698162828223E-2</v>
      </c>
      <c r="I38" s="37">
        <v>-3.9775169291601853E-2</v>
      </c>
      <c r="J38" s="95">
        <v>-3.3123455719797135E-2</v>
      </c>
      <c r="K38" s="94">
        <v>7.0344340682262363E-3</v>
      </c>
      <c r="L38" s="37">
        <v>-8.2606814440526755E-3</v>
      </c>
      <c r="M38" s="95">
        <v>-1.5831740818991191E-3</v>
      </c>
      <c r="N38" s="94">
        <v>-1.9056602571048131E-3</v>
      </c>
      <c r="O38" s="37">
        <v>-8.0135598660060481E-3</v>
      </c>
      <c r="P38" s="95">
        <v>-5.3239707785008861E-3</v>
      </c>
      <c r="Q38" s="94">
        <v>3.715789070382236E-2</v>
      </c>
      <c r="R38" s="37">
        <v>3.0483181170190221E-2</v>
      </c>
      <c r="S38" s="94">
        <v>3.343246354566376E-2</v>
      </c>
      <c r="T38" s="39">
        <v>8.1719728360248878E-2</v>
      </c>
      <c r="U38" s="37">
        <v>6.7085614489511558E-2</v>
      </c>
      <c r="V38" s="38">
        <v>7.3575143680122412E-2</v>
      </c>
      <c r="W38" s="39">
        <v>0.14485981308411211</v>
      </c>
      <c r="X38" s="37">
        <v>0.12809915455661347</v>
      </c>
      <c r="Y38" s="38">
        <v>0.13558809093290414</v>
      </c>
      <c r="Z38" s="39">
        <v>7.1818837157274551E-2</v>
      </c>
      <c r="AA38" s="37">
        <v>6.7042134133171505E-2</v>
      </c>
      <c r="AB38" s="38">
        <v>6.9193869141464859E-2</v>
      </c>
      <c r="AC38" s="39">
        <v>3.5154528714092859E-2</v>
      </c>
      <c r="AD38" s="37">
        <v>3.4285081387444016E-2</v>
      </c>
      <c r="AE38" s="38">
        <v>3.4677698067759444E-2</v>
      </c>
      <c r="AF38" s="39">
        <v>4.0668548640050206E-2</v>
      </c>
      <c r="AG38" s="37">
        <v>3.416404798918804E-2</v>
      </c>
      <c r="AH38" s="38">
        <v>3.7102641599575659E-2</v>
      </c>
      <c r="AI38" s="39">
        <v>3.8024336264133707E-2</v>
      </c>
      <c r="AJ38" s="37">
        <v>2.7115327622713403E-2</v>
      </c>
      <c r="AK38" s="38">
        <v>3.2060728974115271E-2</v>
      </c>
      <c r="AL38" s="39">
        <v>3.3051680583382037E-2</v>
      </c>
      <c r="AM38" s="37">
        <v>2.2537257914808206E-2</v>
      </c>
      <c r="AN38" s="38">
        <v>2.7331323501042171E-2</v>
      </c>
      <c r="AO38" s="39">
        <v>1.6735931257403358E-2</v>
      </c>
      <c r="AP38" s="37">
        <v>1.3554769837492264E-2</v>
      </c>
      <c r="AQ38" s="38">
        <v>1.5013301177315252E-2</v>
      </c>
      <c r="AR38" s="39">
        <v>-1.9035357584326063E-3</v>
      </c>
      <c r="AS38" s="37">
        <v>-1.1974762433459851E-3</v>
      </c>
      <c r="AT38" s="38">
        <v>-1.5217470163600977E-3</v>
      </c>
      <c r="AU38" s="39">
        <v>-1.6669898033877972E-2</v>
      </c>
      <c r="AV38" s="37">
        <v>-1.5669812271215999E-2</v>
      </c>
      <c r="AW38" s="38">
        <v>-1.6128944361590625E-2</v>
      </c>
      <c r="AX38" s="39">
        <v>-4.7067013254573076E-2</v>
      </c>
      <c r="AY38" s="37">
        <v>-4.339415361100496E-2</v>
      </c>
      <c r="AZ38" s="38">
        <v>-4.5079409625162992E-2</v>
      </c>
    </row>
    <row r="39" spans="1:52">
      <c r="A39" s="108" t="s">
        <v>12</v>
      </c>
      <c r="B39" s="94">
        <v>0.87186332468866667</v>
      </c>
      <c r="C39" s="37">
        <v>0.72349987400053117</v>
      </c>
      <c r="D39" s="94">
        <v>0.7891113280238613</v>
      </c>
      <c r="E39" s="39">
        <v>-3.7324281789324898E-2</v>
      </c>
      <c r="F39" s="37">
        <v>-1.7425584513654169E-2</v>
      </c>
      <c r="G39" s="38">
        <v>-2.663249988815064E-2</v>
      </c>
      <c r="H39" s="94">
        <v>-3.0922907473728722E-2</v>
      </c>
      <c r="I39" s="37">
        <v>-2.1746753474454428E-2</v>
      </c>
      <c r="J39" s="95">
        <v>-2.5945826002884642E-2</v>
      </c>
      <c r="K39" s="94">
        <v>-3.1348511383537669E-2</v>
      </c>
      <c r="L39" s="37">
        <v>-2.6863219523852178E-2</v>
      </c>
      <c r="M39" s="95">
        <v>-2.8905233012236353E-2</v>
      </c>
      <c r="N39" s="94">
        <v>-2.4983488242521723E-2</v>
      </c>
      <c r="O39" s="37">
        <v>-2.7147404512902984E-2</v>
      </c>
      <c r="P39" s="95">
        <v>-2.6164719602678299E-2</v>
      </c>
      <c r="Q39" s="94">
        <v>-9.2791619993339847E-3</v>
      </c>
      <c r="R39" s="37">
        <v>-1.8713734448605912E-2</v>
      </c>
      <c r="S39" s="94">
        <v>-1.4424077869028773E-2</v>
      </c>
      <c r="T39" s="39">
        <v>5.259820623691791E-3</v>
      </c>
      <c r="U39" s="37">
        <v>-5.8616986385939818E-3</v>
      </c>
      <c r="V39" s="38">
        <v>-7.7863400361033452E-4</v>
      </c>
      <c r="W39" s="39">
        <v>7.2302249850858535E-2</v>
      </c>
      <c r="X39" s="37">
        <v>4.8971631320367859E-2</v>
      </c>
      <c r="Y39" s="38">
        <v>5.9699275970032328E-2</v>
      </c>
      <c r="Z39" s="39">
        <v>3.7381157401993548E-2</v>
      </c>
      <c r="AA39" s="37">
        <v>2.8154292057227526E-2</v>
      </c>
      <c r="AB39" s="38">
        <v>3.2447351369532029E-2</v>
      </c>
      <c r="AC39" s="39">
        <v>1.7605465414175958E-2</v>
      </c>
      <c r="AD39" s="37">
        <v>1.8122602721239334E-2</v>
      </c>
      <c r="AE39" s="38">
        <v>1.788084017751479E-2</v>
      </c>
      <c r="AF39" s="39">
        <v>3.8754095279015965E-2</v>
      </c>
      <c r="AG39" s="37">
        <v>3.4395305955333466E-2</v>
      </c>
      <c r="AH39" s="38">
        <v>3.6432495866005166E-2</v>
      </c>
      <c r="AI39" s="39">
        <v>5.507531127907983E-2</v>
      </c>
      <c r="AJ39" s="37">
        <v>4.7540941592557395E-2</v>
      </c>
      <c r="AK39" s="38">
        <v>5.1070206775453375E-2</v>
      </c>
      <c r="AL39" s="39">
        <v>5.3428567928157422E-2</v>
      </c>
      <c r="AM39" s="37">
        <v>5.1863993954320398E-2</v>
      </c>
      <c r="AN39" s="38">
        <v>5.2599667606623601E-2</v>
      </c>
      <c r="AO39" s="39">
        <v>4.1199525493115008E-2</v>
      </c>
      <c r="AP39" s="37">
        <v>4.3274884027445726E-2</v>
      </c>
      <c r="AQ39" s="38">
        <v>4.2298267433412473E-2</v>
      </c>
      <c r="AR39" s="39">
        <v>3.9069437540839802E-2</v>
      </c>
      <c r="AS39" s="37">
        <v>3.8326438603879298E-2</v>
      </c>
      <c r="AT39" s="38">
        <v>3.867570845738233E-2</v>
      </c>
      <c r="AU39" s="39">
        <v>1.7113817096079842E-2</v>
      </c>
      <c r="AV39" s="37">
        <v>2.4083767135379741E-2</v>
      </c>
      <c r="AW39" s="38">
        <v>2.0806082458461717E-2</v>
      </c>
      <c r="AX39" s="39">
        <v>-1.8165484258782172E-2</v>
      </c>
      <c r="AY39" s="37">
        <v>-9.9171358882906846E-3</v>
      </c>
      <c r="AZ39" s="38">
        <v>-1.3781969539024552E-2</v>
      </c>
    </row>
    <row r="40" spans="1:52">
      <c r="A40" s="108" t="s">
        <v>13</v>
      </c>
      <c r="B40" s="94">
        <v>0.73566615936602386</v>
      </c>
      <c r="C40" s="37">
        <v>0.63599146133440776</v>
      </c>
      <c r="D40" s="94">
        <v>0.68211806518960927</v>
      </c>
      <c r="E40" s="39">
        <v>-5.4040964756261967E-2</v>
      </c>
      <c r="F40" s="37">
        <v>-4.5315953762611438E-2</v>
      </c>
      <c r="G40" s="38">
        <v>-4.9482174299941284E-2</v>
      </c>
      <c r="H40" s="94">
        <v>-4.8855848600162233E-2</v>
      </c>
      <c r="I40" s="37">
        <v>-3.9029839011403111E-2</v>
      </c>
      <c r="J40" s="95">
        <v>-4.3699286760029543E-2</v>
      </c>
      <c r="K40" s="94">
        <v>-3.6841525410390763E-2</v>
      </c>
      <c r="L40" s="37">
        <v>-2.9623360135421106E-2</v>
      </c>
      <c r="M40" s="95">
        <v>-3.3035030165071033E-2</v>
      </c>
      <c r="N40" s="94">
        <v>-1.2108594978119558E-2</v>
      </c>
      <c r="O40" s="37">
        <v>-8.1959587149295077E-3</v>
      </c>
      <c r="P40" s="95">
        <v>-1.0037988648025742E-2</v>
      </c>
      <c r="Q40" s="94">
        <v>7.7842766213658265E-3</v>
      </c>
      <c r="R40" s="37">
        <v>1.2986213507420796E-2</v>
      </c>
      <c r="S40" s="94">
        <v>1.0542316138929086E-2</v>
      </c>
      <c r="T40" s="39">
        <v>3.3775510539049147E-2</v>
      </c>
      <c r="U40" s="37">
        <v>3.392454588336058E-2</v>
      </c>
      <c r="V40" s="38">
        <v>3.3854719389716958E-2</v>
      </c>
      <c r="W40" s="39">
        <v>6.171765348439906E-2</v>
      </c>
      <c r="X40" s="37">
        <v>5.3411291857457854E-2</v>
      </c>
      <c r="Y40" s="38">
        <v>5.7302715552765449E-2</v>
      </c>
      <c r="Z40" s="39">
        <v>2.4806043893597751E-2</v>
      </c>
      <c r="AA40" s="37">
        <v>2.0995464533287933E-2</v>
      </c>
      <c r="AB40" s="38">
        <v>2.2788126423730182E-2</v>
      </c>
      <c r="AC40" s="39">
        <v>1.2569750881370911E-2</v>
      </c>
      <c r="AD40" s="37">
        <v>1.0573322334094026E-2</v>
      </c>
      <c r="AE40" s="38">
        <v>1.1514381972081988E-2</v>
      </c>
      <c r="AF40" s="39">
        <v>1.1612456946866301E-2</v>
      </c>
      <c r="AG40" s="37">
        <v>1.578546192433361E-3</v>
      </c>
      <c r="AH40" s="38">
        <v>6.3131811115930692E-3</v>
      </c>
      <c r="AI40" s="39">
        <v>1.0271123470015686E-2</v>
      </c>
      <c r="AJ40" s="37">
        <v>-4.9107200246822913E-4</v>
      </c>
      <c r="AK40" s="38">
        <v>4.6139562039060333E-3</v>
      </c>
      <c r="AL40" s="39">
        <v>1.7764228444762775E-2</v>
      </c>
      <c r="AM40" s="37">
        <v>7.6732329442268377E-3</v>
      </c>
      <c r="AN40" s="38">
        <v>1.2486833130869623E-2</v>
      </c>
      <c r="AO40" s="39">
        <v>1.77063243998139E-2</v>
      </c>
      <c r="AP40" s="37">
        <v>1.5027939663600831E-2</v>
      </c>
      <c r="AQ40" s="38">
        <v>1.6312240491612728E-2</v>
      </c>
      <c r="AR40" s="39">
        <v>1.8016325508198205E-2</v>
      </c>
      <c r="AS40" s="37">
        <v>1.6487938353821674E-2</v>
      </c>
      <c r="AT40" s="38">
        <v>1.7221814036307848E-2</v>
      </c>
      <c r="AU40" s="39">
        <v>1.9468032469008634E-2</v>
      </c>
      <c r="AV40" s="37">
        <v>2.0290464644465267E-2</v>
      </c>
      <c r="AW40" s="38">
        <v>1.9895254313530231E-2</v>
      </c>
      <c r="AX40" s="39">
        <v>1.5412908540456627E-2</v>
      </c>
      <c r="AY40" s="37">
        <v>1.9843300249041462E-2</v>
      </c>
      <c r="AZ40" s="38">
        <v>1.7715218226840079E-2</v>
      </c>
    </row>
    <row r="41" spans="1:52">
      <c r="A41" s="108" t="s">
        <v>14</v>
      </c>
      <c r="B41" s="94">
        <v>0.67883527399471477</v>
      </c>
      <c r="C41" s="37">
        <v>0.59469720150164629</v>
      </c>
      <c r="D41" s="94">
        <v>0.63420765863648421</v>
      </c>
      <c r="E41" s="39">
        <v>-2.0616161909463138E-2</v>
      </c>
      <c r="F41" s="37">
        <v>-1.6026650395622566E-2</v>
      </c>
      <c r="G41" s="38">
        <v>-1.8240697231677538E-2</v>
      </c>
      <c r="H41" s="94">
        <v>-2.2373517259223874E-2</v>
      </c>
      <c r="I41" s="37">
        <v>-2.1180994864152591E-2</v>
      </c>
      <c r="J41" s="95">
        <v>-2.1754892970129225E-2</v>
      </c>
      <c r="K41" s="94">
        <v>-2.1322349593899448E-2</v>
      </c>
      <c r="L41" s="37">
        <v>-1.8530486917026634E-2</v>
      </c>
      <c r="M41" s="95">
        <v>-1.9873213459368544E-2</v>
      </c>
      <c r="N41" s="94">
        <v>-2.4629279066098797E-2</v>
      </c>
      <c r="O41" s="37">
        <v>-1.9754872998810513E-2</v>
      </c>
      <c r="P41" s="95">
        <v>-2.2095717897761435E-2</v>
      </c>
      <c r="Q41" s="94">
        <v>-2.3951525093793058E-2</v>
      </c>
      <c r="R41" s="37">
        <v>-2.0147682405826539E-2</v>
      </c>
      <c r="S41" s="94">
        <v>-2.1969676009185757E-2</v>
      </c>
      <c r="T41" s="39">
        <v>-1.567696805425689E-2</v>
      </c>
      <c r="U41" s="37">
        <v>-1.5654511409610605E-2</v>
      </c>
      <c r="V41" s="38">
        <v>-1.5665246068129357E-2</v>
      </c>
      <c r="W41" s="39">
        <v>1.3272208026454235E-2</v>
      </c>
      <c r="X41" s="37">
        <v>1.3004674415147521E-2</v>
      </c>
      <c r="Y41" s="38">
        <v>1.3132558513818005E-2</v>
      </c>
      <c r="Z41" s="39">
        <v>4.3730437749396334E-3</v>
      </c>
      <c r="AA41" s="37">
        <v>7.6553489610791114E-3</v>
      </c>
      <c r="AB41" s="38">
        <v>6.0861536104890313E-3</v>
      </c>
      <c r="AC41" s="39">
        <v>1.5820924620206345E-2</v>
      </c>
      <c r="AD41" s="37">
        <v>1.6766677004814046E-2</v>
      </c>
      <c r="AE41" s="38">
        <v>1.6315304214939541E-2</v>
      </c>
      <c r="AF41" s="39">
        <v>3.2966457785079673E-2</v>
      </c>
      <c r="AG41" s="37">
        <v>3.3537394035203061E-2</v>
      </c>
      <c r="AH41" s="38">
        <v>3.3265039734667656E-2</v>
      </c>
      <c r="AI41" s="39">
        <v>4.7709665795874212E-2</v>
      </c>
      <c r="AJ41" s="37">
        <v>4.4931939967561174E-2</v>
      </c>
      <c r="AK41" s="38">
        <v>4.6256618444652009E-2</v>
      </c>
      <c r="AL41" s="39">
        <v>4.1805040571766261E-2</v>
      </c>
      <c r="AM41" s="37">
        <v>3.9183228379719326E-2</v>
      </c>
      <c r="AN41" s="38">
        <v>4.0435289166273147E-2</v>
      </c>
      <c r="AO41" s="39">
        <v>1.9291327413543558E-2</v>
      </c>
      <c r="AP41" s="37">
        <v>1.6692742922778114E-2</v>
      </c>
      <c r="AQ41" s="38">
        <v>1.7935344949849386E-2</v>
      </c>
      <c r="AR41" s="39">
        <v>1.2782786252685252E-2</v>
      </c>
      <c r="AS41" s="37">
        <v>8.7056378594125849E-3</v>
      </c>
      <c r="AT41" s="38">
        <v>1.0657862854373645E-2</v>
      </c>
      <c r="AU41" s="39">
        <v>-5.2214624591838676E-3</v>
      </c>
      <c r="AV41" s="37">
        <v>-1.0280554748966386E-2</v>
      </c>
      <c r="AW41" s="38">
        <v>-7.853061087488955E-3</v>
      </c>
      <c r="AX41" s="39">
        <v>-2.3702788430387201E-2</v>
      </c>
      <c r="AY41" s="37">
        <v>-2.5282619072567014E-2</v>
      </c>
      <c r="AZ41" s="38">
        <v>-2.4522561578259272E-2</v>
      </c>
    </row>
    <row r="42" spans="1:52">
      <c r="A42" s="108" t="s">
        <v>15</v>
      </c>
      <c r="B42" s="94">
        <v>0.54639040036123565</v>
      </c>
      <c r="C42" s="37">
        <v>0.5033858400401392</v>
      </c>
      <c r="D42" s="94">
        <v>0.52391708738256537</v>
      </c>
      <c r="E42" s="39">
        <v>-1.3957044259914286E-2</v>
      </c>
      <c r="F42" s="37">
        <v>-6.1451722363504713E-3</v>
      </c>
      <c r="G42" s="38">
        <v>-9.9297178975860101E-3</v>
      </c>
      <c r="H42" s="94">
        <v>-1.8581266885048908E-2</v>
      </c>
      <c r="I42" s="37">
        <v>-1.5462924748933848E-2</v>
      </c>
      <c r="J42" s="95">
        <v>-1.6967494071473688E-2</v>
      </c>
      <c r="K42" s="94">
        <v>-1.4094555991416402E-2</v>
      </c>
      <c r="L42" s="37">
        <v>-1.2799374004415554E-2</v>
      </c>
      <c r="M42" s="95">
        <v>-1.3423260664605419E-2</v>
      </c>
      <c r="N42" s="94">
        <v>-4.0925084359464403E-3</v>
      </c>
      <c r="O42" s="37">
        <v>-2.6815930000643196E-3</v>
      </c>
      <c r="P42" s="95">
        <v>-3.3607657954657366E-3</v>
      </c>
      <c r="Q42" s="94">
        <v>5.9579657166408673E-4</v>
      </c>
      <c r="R42" s="37">
        <v>-1.3418212126448115E-4</v>
      </c>
      <c r="S42" s="94">
        <v>2.1694995152099494E-4</v>
      </c>
      <c r="T42" s="39">
        <v>8.327838017568423E-3</v>
      </c>
      <c r="U42" s="37">
        <v>9.9850057164092565E-3</v>
      </c>
      <c r="V42" s="38">
        <v>9.187578158681875E-3</v>
      </c>
      <c r="W42" s="39">
        <v>2.5111068186208119E-2</v>
      </c>
      <c r="X42" s="37">
        <v>2.2412163025424814E-2</v>
      </c>
      <c r="Y42" s="38">
        <v>2.3709767293761841E-2</v>
      </c>
      <c r="Z42" s="39">
        <v>1.0495571886188104E-2</v>
      </c>
      <c r="AA42" s="37">
        <v>1.1319075979516091E-2</v>
      </c>
      <c r="AB42" s="38">
        <v>1.0922602192037223E-2</v>
      </c>
      <c r="AC42" s="39">
        <v>-1.6356366329327576E-3</v>
      </c>
      <c r="AD42" s="37">
        <v>4.7695539354997152E-4</v>
      </c>
      <c r="AE42" s="38">
        <v>-5.3971660391338716E-4</v>
      </c>
      <c r="AF42" s="39">
        <v>-2.3907677940097072E-3</v>
      </c>
      <c r="AG42" s="37">
        <v>-2.8825989334136937E-3</v>
      </c>
      <c r="AH42" s="38">
        <v>-2.6461677385591909E-3</v>
      </c>
      <c r="AI42" s="39">
        <v>-1.8241195680955835E-3</v>
      </c>
      <c r="AJ42" s="37">
        <v>-5.0040131194324378E-3</v>
      </c>
      <c r="AK42" s="38">
        <v>-3.4749953379503706E-3</v>
      </c>
      <c r="AL42" s="39">
        <v>9.0568788066347494E-4</v>
      </c>
      <c r="AM42" s="37">
        <v>2.1087696934689593E-3</v>
      </c>
      <c r="AN42" s="38">
        <v>1.5293223359784669E-3</v>
      </c>
      <c r="AO42" s="39">
        <v>2.5941344184614579E-3</v>
      </c>
      <c r="AP42" s="37">
        <v>3.995001279493593E-3</v>
      </c>
      <c r="AQ42" s="38">
        <v>3.3207136763921952E-3</v>
      </c>
      <c r="AR42" s="39">
        <v>1.6659368124239071E-2</v>
      </c>
      <c r="AS42" s="37">
        <v>1.6859229271165566E-2</v>
      </c>
      <c r="AT42" s="38">
        <v>1.6763098578886915E-2</v>
      </c>
      <c r="AU42" s="39">
        <v>1.8069931686202967E-2</v>
      </c>
      <c r="AV42" s="37">
        <v>2.1308076432625001E-2</v>
      </c>
      <c r="AW42" s="38">
        <v>1.9750728526009009E-2</v>
      </c>
      <c r="AX42" s="39">
        <v>1.9921418491678722E-2</v>
      </c>
      <c r="AY42" s="37">
        <v>2.3944433854365288E-2</v>
      </c>
      <c r="AZ42" s="38">
        <v>2.2012800646102004E-2</v>
      </c>
    </row>
    <row r="43" spans="1:52">
      <c r="A43" s="108" t="s">
        <v>16</v>
      </c>
      <c r="B43" s="94">
        <v>0.47380829218636178</v>
      </c>
      <c r="C43" s="37">
        <v>0.44264588780017955</v>
      </c>
      <c r="D43" s="94">
        <v>0.45791860744743196</v>
      </c>
      <c r="E43" s="39">
        <v>-1.6006378343104366E-2</v>
      </c>
      <c r="F43" s="37">
        <v>-3.1444753351178578E-3</v>
      </c>
      <c r="G43" s="38">
        <v>-9.5168069417936874E-3</v>
      </c>
      <c r="H43" s="94">
        <v>-2.1355624904733972E-2</v>
      </c>
      <c r="I43" s="37">
        <v>-7.1667215294535236E-3</v>
      </c>
      <c r="J43" s="95">
        <v>-1.4150446717664966E-2</v>
      </c>
      <c r="K43" s="94">
        <v>-1.1919107460508727E-2</v>
      </c>
      <c r="L43" s="37">
        <v>-3.842880489549505E-3</v>
      </c>
      <c r="M43" s="95">
        <v>-7.7889168812824705E-3</v>
      </c>
      <c r="N43" s="94">
        <v>-9.6403534243165723E-3</v>
      </c>
      <c r="O43" s="37">
        <v>-2.3927206780336441E-3</v>
      </c>
      <c r="P43" s="95">
        <v>-5.9191661766546666E-3</v>
      </c>
      <c r="Q43" s="94">
        <v>-4.9815843336991072E-3</v>
      </c>
      <c r="R43" s="37">
        <v>1.894073729644008E-3</v>
      </c>
      <c r="S43" s="94">
        <v>-1.4388586588700569E-3</v>
      </c>
      <c r="T43" s="39">
        <v>5.2871595549133232E-3</v>
      </c>
      <c r="U43" s="37">
        <v>1.0530124651923822E-2</v>
      </c>
      <c r="V43" s="38">
        <v>7.9976467940958695E-3</v>
      </c>
      <c r="W43" s="39">
        <v>1.8868345900133754E-2</v>
      </c>
      <c r="X43" s="37">
        <v>2.0132434522234233E-2</v>
      </c>
      <c r="Y43" s="38">
        <v>1.952349125961339E-2</v>
      </c>
      <c r="Z43" s="39">
        <v>1.076229252174099E-2</v>
      </c>
      <c r="AA43" s="37">
        <v>1.2180884481263199E-2</v>
      </c>
      <c r="AB43" s="38">
        <v>1.1497952211677376E-2</v>
      </c>
      <c r="AC43" s="39">
        <v>1.2770190780307278E-2</v>
      </c>
      <c r="AD43" s="37">
        <v>1.5195529041628797E-2</v>
      </c>
      <c r="AE43" s="38">
        <v>1.4028782607334866E-2</v>
      </c>
      <c r="AF43" s="39">
        <v>1.830751812685194E-2</v>
      </c>
      <c r="AG43" s="37">
        <v>1.6336916728755257E-2</v>
      </c>
      <c r="AH43" s="38">
        <v>1.728372834711478E-2</v>
      </c>
      <c r="AI43" s="39">
        <v>2.0364982113616037E-2</v>
      </c>
      <c r="AJ43" s="37">
        <v>2.0085583534059204E-2</v>
      </c>
      <c r="AK43" s="38">
        <v>2.0219960811579618E-2</v>
      </c>
      <c r="AL43" s="39">
        <v>2.0097628830128444E-2</v>
      </c>
      <c r="AM43" s="37">
        <v>1.6197115843759047E-2</v>
      </c>
      <c r="AN43" s="38">
        <v>1.8073341635224782E-2</v>
      </c>
      <c r="AO43" s="39">
        <v>1.1997262674649622E-2</v>
      </c>
      <c r="AP43" s="37">
        <v>1.0793564272691292E-2</v>
      </c>
      <c r="AQ43" s="38">
        <v>1.1373718859196025E-2</v>
      </c>
      <c r="AR43" s="39">
        <v>8.3092539637386054E-4</v>
      </c>
      <c r="AS43" s="37">
        <v>1.4806446964097386E-3</v>
      </c>
      <c r="AT43" s="38">
        <v>1.167302064078779E-3</v>
      </c>
      <c r="AU43" s="39">
        <v>-1.466001480960677E-2</v>
      </c>
      <c r="AV43" s="37">
        <v>-1.2505367234916576E-2</v>
      </c>
      <c r="AW43" s="38">
        <v>-1.35441482980867E-2</v>
      </c>
      <c r="AX43" s="39">
        <v>-2.3577278972498283E-2</v>
      </c>
      <c r="AY43" s="37">
        <v>-2.3856139254043174E-2</v>
      </c>
      <c r="AZ43" s="38">
        <v>-2.372184949517353E-2</v>
      </c>
    </row>
    <row r="44" spans="1:52">
      <c r="A44" s="108" t="s">
        <v>17</v>
      </c>
      <c r="B44" s="94">
        <v>0.39904470789347313</v>
      </c>
      <c r="C44" s="37">
        <v>0.35588266733039853</v>
      </c>
      <c r="D44" s="94">
        <v>0.37743649557993053</v>
      </c>
      <c r="E44" s="39">
        <v>6.5370465121945331E-2</v>
      </c>
      <c r="F44" s="37">
        <v>7.9193236368847231E-2</v>
      </c>
      <c r="G44" s="38">
        <v>7.2182274941255953E-2</v>
      </c>
      <c r="H44" s="94">
        <v>5.8951522794545186E-2</v>
      </c>
      <c r="I44" s="37">
        <v>6.7410023701559574E-2</v>
      </c>
      <c r="J44" s="95">
        <v>6.3147096791190238E-2</v>
      </c>
      <c r="K44" s="94">
        <v>3.4252111833052545E-2</v>
      </c>
      <c r="L44" s="37">
        <v>4.5961318973855025E-2</v>
      </c>
      <c r="M44" s="95">
        <v>4.0083385087636536E-2</v>
      </c>
      <c r="N44" s="94">
        <v>2.4490794325056298E-2</v>
      </c>
      <c r="O44" s="37">
        <v>3.7894104634706105E-2</v>
      </c>
      <c r="P44" s="95">
        <v>3.1203466555482784E-2</v>
      </c>
      <c r="Q44" s="94">
        <v>2.7987584367484164E-2</v>
      </c>
      <c r="R44" s="37">
        <v>3.8813786070122092E-2</v>
      </c>
      <c r="S44" s="94">
        <v>3.3444762929322858E-2</v>
      </c>
      <c r="T44" s="39">
        <v>3.3706273898881367E-3</v>
      </c>
      <c r="U44" s="37">
        <v>1.0829339319298636E-2</v>
      </c>
      <c r="V44" s="38">
        <v>7.1498834668202171E-3</v>
      </c>
      <c r="W44" s="39">
        <v>5.9931120144534056E-3</v>
      </c>
      <c r="X44" s="37">
        <v>1.9336903531003813E-2</v>
      </c>
      <c r="Y44" s="38">
        <v>1.2778980927950156E-2</v>
      </c>
      <c r="Z44" s="39">
        <v>5.7188877633200796E-3</v>
      </c>
      <c r="AA44" s="37">
        <v>1.6221453213111081E-2</v>
      </c>
      <c r="AB44" s="38">
        <v>1.10944597563849E-2</v>
      </c>
      <c r="AC44" s="39">
        <v>4.6735360671426029E-3</v>
      </c>
      <c r="AD44" s="37">
        <v>1.3968849255468818E-2</v>
      </c>
      <c r="AE44" s="38">
        <v>9.4553199214744144E-3</v>
      </c>
      <c r="AF44" s="39">
        <v>1.0386696141925666E-2</v>
      </c>
      <c r="AG44" s="37">
        <v>1.4521851607507408E-2</v>
      </c>
      <c r="AH44" s="38">
        <v>1.2523453794347494E-2</v>
      </c>
      <c r="AI44" s="39">
        <v>1.4919629702926818E-2</v>
      </c>
      <c r="AJ44" s="37">
        <v>1.8417960199387018E-2</v>
      </c>
      <c r="AK44" s="38">
        <v>1.6730888783729858E-2</v>
      </c>
      <c r="AL44" s="39">
        <v>1.488175840365713E-2</v>
      </c>
      <c r="AM44" s="37">
        <v>1.6460905349794164E-2</v>
      </c>
      <c r="AN44" s="38">
        <v>1.5700717698670763E-2</v>
      </c>
      <c r="AO44" s="39">
        <v>1.3529416473865741E-2</v>
      </c>
      <c r="AP44" s="37">
        <v>1.4754945726234592E-2</v>
      </c>
      <c r="AQ44" s="38">
        <v>1.4165462251533256E-2</v>
      </c>
      <c r="AR44" s="39">
        <v>1.47521517394269E-2</v>
      </c>
      <c r="AS44" s="37">
        <v>1.5498226928748027E-2</v>
      </c>
      <c r="AT44" s="38">
        <v>1.5139587451937331E-2</v>
      </c>
      <c r="AU44" s="39">
        <v>9.4158977924923004E-3</v>
      </c>
      <c r="AV44" s="37">
        <v>8.4720542211469407E-3</v>
      </c>
      <c r="AW44" s="38">
        <v>8.9255880988834413E-3</v>
      </c>
      <c r="AX44" s="39">
        <v>1.2903524307206204E-3</v>
      </c>
      <c r="AY44" s="37">
        <v>4.8192025588180698E-3</v>
      </c>
      <c r="AZ44" s="38">
        <v>3.1227023052635694E-3</v>
      </c>
    </row>
    <row r="45" spans="1:52" ht="15" customHeight="1">
      <c r="A45" s="108" t="s">
        <v>18</v>
      </c>
      <c r="B45" s="94">
        <v>0.28791501034031564</v>
      </c>
      <c r="C45" s="37">
        <v>0.239071330035173</v>
      </c>
      <c r="D45" s="94">
        <v>0.26350485516361233</v>
      </c>
      <c r="E45" s="39">
        <v>4.0647111551885162E-2</v>
      </c>
      <c r="F45" s="37">
        <v>4.2934742168316165E-2</v>
      </c>
      <c r="G45" s="38">
        <v>4.1768271187429651E-2</v>
      </c>
      <c r="H45" s="94">
        <v>3.678690717823474E-2</v>
      </c>
      <c r="I45" s="37">
        <v>4.0306316590563274E-2</v>
      </c>
      <c r="J45" s="95">
        <v>3.8513688543910352E-2</v>
      </c>
      <c r="K45" s="94">
        <v>4.4213959325808849E-2</v>
      </c>
      <c r="L45" s="37">
        <v>4.9672174620737586E-2</v>
      </c>
      <c r="M45" s="95">
        <v>4.6896629213483143E-2</v>
      </c>
      <c r="N45" s="94">
        <v>5.4297455256442362E-2</v>
      </c>
      <c r="O45" s="37">
        <v>6.1273292737108909E-2</v>
      </c>
      <c r="P45" s="95">
        <v>5.7735114377647001E-2</v>
      </c>
      <c r="Q45" s="94">
        <v>4.8835706343503649E-2</v>
      </c>
      <c r="R45" s="37">
        <v>6.4655543926614545E-2</v>
      </c>
      <c r="S45" s="94">
        <v>5.6657723950110261E-2</v>
      </c>
      <c r="T45" s="39">
        <v>7.7688518755238523E-2</v>
      </c>
      <c r="U45" s="37">
        <v>8.7945936360342092E-2</v>
      </c>
      <c r="V45" s="38">
        <v>8.2798621047274201E-2</v>
      </c>
      <c r="W45" s="39">
        <v>8.3395481309440189E-2</v>
      </c>
      <c r="X45" s="37">
        <v>9.3447810326316105E-2</v>
      </c>
      <c r="Y45" s="38">
        <v>8.8427217597823349E-2</v>
      </c>
      <c r="Z45" s="39">
        <v>5.1408042115062447E-2</v>
      </c>
      <c r="AA45" s="37">
        <v>6.3376790037040331E-2</v>
      </c>
      <c r="AB45" s="38">
        <v>5.7426684831141994E-2</v>
      </c>
      <c r="AC45" s="39">
        <v>3.4746470793634909E-2</v>
      </c>
      <c r="AD45" s="37">
        <v>4.9332601938197218E-2</v>
      </c>
      <c r="AE45" s="38">
        <v>4.2122572015065751E-2</v>
      </c>
      <c r="AF45" s="39">
        <v>3.9958179796744098E-2</v>
      </c>
      <c r="AG45" s="37">
        <v>4.816047489602937E-2</v>
      </c>
      <c r="AH45" s="38">
        <v>4.413471847388073E-2</v>
      </c>
      <c r="AI45" s="39">
        <v>9.7172607407021161E-3</v>
      </c>
      <c r="AJ45" s="37">
        <v>1.5846011897669987E-2</v>
      </c>
      <c r="AK45" s="38">
        <v>1.2850000708145126E-2</v>
      </c>
      <c r="AL45" s="39">
        <v>7.1245548946523574E-3</v>
      </c>
      <c r="AM45" s="37">
        <v>1.6242533344243526E-2</v>
      </c>
      <c r="AN45" s="38">
        <v>1.1799038793639971E-2</v>
      </c>
      <c r="AO45" s="39">
        <v>7.1966632098372507E-3</v>
      </c>
      <c r="AP45" s="37">
        <v>1.7222915576311504E-2</v>
      </c>
      <c r="AQ45" s="38">
        <v>1.2359362669832397E-2</v>
      </c>
      <c r="AR45" s="39">
        <v>8.5680664852541E-3</v>
      </c>
      <c r="AS45" s="37">
        <v>1.4105466461918459E-2</v>
      </c>
      <c r="AT45" s="38">
        <v>1.1433072500013575E-2</v>
      </c>
      <c r="AU45" s="39">
        <v>3.7694467271160992E-3</v>
      </c>
      <c r="AV45" s="37">
        <v>9.600674388835051E-3</v>
      </c>
      <c r="AW45" s="38">
        <v>6.7944483661066535E-3</v>
      </c>
      <c r="AX45" s="39">
        <v>3.724556084885311E-3</v>
      </c>
      <c r="AY45" s="37">
        <v>7.1281678598487108E-3</v>
      </c>
      <c r="AZ45" s="38">
        <v>5.4951316002911366E-3</v>
      </c>
    </row>
    <row r="46" spans="1:52">
      <c r="A46" s="108" t="s">
        <v>19</v>
      </c>
      <c r="B46" s="94">
        <v>0.10697489544628858</v>
      </c>
      <c r="C46" s="37">
        <v>8.2027967802316804E-2</v>
      </c>
      <c r="D46" s="94">
        <v>9.4273201192368594E-2</v>
      </c>
      <c r="E46" s="39">
        <v>4.5184862628764311E-2</v>
      </c>
      <c r="F46" s="37">
        <v>4.6484629270485911E-2</v>
      </c>
      <c r="G46" s="38">
        <v>4.583923159825809E-2</v>
      </c>
      <c r="H46" s="94">
        <v>4.2580477166943353E-2</v>
      </c>
      <c r="I46" s="37">
        <v>4.1341763710049717E-2</v>
      </c>
      <c r="J46" s="95">
        <v>4.1956460642397664E-2</v>
      </c>
      <c r="K46" s="94">
        <v>5.0369639601388627E-2</v>
      </c>
      <c r="L46" s="37">
        <v>4.526728698018978E-2</v>
      </c>
      <c r="M46" s="95">
        <v>4.7800785621940456E-2</v>
      </c>
      <c r="N46" s="94">
        <v>5.522431534332406E-2</v>
      </c>
      <c r="O46" s="37">
        <v>5.1507582095179805E-2</v>
      </c>
      <c r="P46" s="95">
        <v>5.3357596200789947E-2</v>
      </c>
      <c r="Q46" s="94">
        <v>6.090258178274266E-2</v>
      </c>
      <c r="R46" s="37">
        <v>5.4721685295683109E-2</v>
      </c>
      <c r="S46" s="94">
        <v>5.7803695526379428E-2</v>
      </c>
      <c r="T46" s="39">
        <v>5.1698137252819576E-2</v>
      </c>
      <c r="U46" s="37">
        <v>5.3024669060620866E-2</v>
      </c>
      <c r="V46" s="38">
        <v>5.2361276342623997E-2</v>
      </c>
      <c r="W46" s="39">
        <v>5.9204281530849334E-2</v>
      </c>
      <c r="X46" s="37">
        <v>5.8637771522544124E-2</v>
      </c>
      <c r="Y46" s="38">
        <v>5.8920902158498434E-2</v>
      </c>
      <c r="Z46" s="39">
        <v>5.9079252190327392E-2</v>
      </c>
      <c r="AA46" s="37">
        <v>6.4210084914561261E-2</v>
      </c>
      <c r="AB46" s="38">
        <v>6.164510871119333E-2</v>
      </c>
      <c r="AC46" s="39">
        <v>6.4488252768025944E-2</v>
      </c>
      <c r="AD46" s="37">
        <v>6.9286670577120235E-2</v>
      </c>
      <c r="AE46" s="38">
        <v>6.6893670891758461E-2</v>
      </c>
      <c r="AF46" s="39">
        <v>5.4374482047118811E-2</v>
      </c>
      <c r="AG46" s="37">
        <v>6.9579199939700187E-2</v>
      </c>
      <c r="AH46" s="38">
        <v>6.2013612025709319E-2</v>
      </c>
      <c r="AI46" s="39">
        <v>8.4257001700298373E-2</v>
      </c>
      <c r="AJ46" s="37">
        <v>9.1538350109426236E-2</v>
      </c>
      <c r="AK46" s="38">
        <v>8.7941346022413214E-2</v>
      </c>
      <c r="AL46" s="39">
        <v>7.4806105503755882E-2</v>
      </c>
      <c r="AM46" s="37">
        <v>8.8352390926959457E-2</v>
      </c>
      <c r="AN46" s="38">
        <v>8.1683154795396007E-2</v>
      </c>
      <c r="AO46" s="39">
        <v>4.9909671203179684E-2</v>
      </c>
      <c r="AP46" s="37">
        <v>6.0757257684461718E-2</v>
      </c>
      <c r="AQ46" s="38">
        <v>5.5450624703303752E-2</v>
      </c>
      <c r="AR46" s="39">
        <v>3.39714659351249E-2</v>
      </c>
      <c r="AS46" s="37">
        <v>4.7027865027510884E-2</v>
      </c>
      <c r="AT46" s="38">
        <v>4.0674213932776482E-2</v>
      </c>
      <c r="AU46" s="39">
        <v>3.8437398961562508E-2</v>
      </c>
      <c r="AV46" s="37">
        <v>4.1568499451054786E-2</v>
      </c>
      <c r="AW46" s="38">
        <v>4.0054622029045861E-2</v>
      </c>
      <c r="AX46" s="39">
        <v>-9.8290598290595721E-4</v>
      </c>
      <c r="AY46" s="37">
        <v>7.8428802999268576E-3</v>
      </c>
      <c r="AZ46" s="38">
        <v>3.5822751794452046E-3</v>
      </c>
    </row>
    <row r="47" spans="1:52">
      <c r="A47" s="108" t="s">
        <v>20</v>
      </c>
      <c r="B47" s="94">
        <v>0.11298497770534155</v>
      </c>
      <c r="C47" s="37">
        <v>6.3093722910035899E-2</v>
      </c>
      <c r="D47" s="94">
        <v>8.6106794819900134E-2</v>
      </c>
      <c r="E47" s="39">
        <v>2.9806925163555098E-2</v>
      </c>
      <c r="F47" s="37">
        <v>9.8191362306818686E-3</v>
      </c>
      <c r="G47" s="38">
        <v>1.9266958053166139E-2</v>
      </c>
      <c r="H47" s="94">
        <v>9.1419008955972991E-4</v>
      </c>
      <c r="I47" s="37">
        <v>-2.5991133270066857E-3</v>
      </c>
      <c r="J47" s="95">
        <v>-9.212736515735731E-4</v>
      </c>
      <c r="K47" s="94">
        <v>-1.7647878384444704E-3</v>
      </c>
      <c r="L47" s="37">
        <v>-3.9478822735825592E-3</v>
      </c>
      <c r="M47" s="95">
        <v>-2.9033918579115525E-3</v>
      </c>
      <c r="N47" s="94">
        <v>1.2918133461532477E-2</v>
      </c>
      <c r="O47" s="37">
        <v>8.946456704139516E-3</v>
      </c>
      <c r="P47" s="95">
        <v>1.0848855131943003E-2</v>
      </c>
      <c r="Q47" s="94">
        <v>2.2835139935084792E-2</v>
      </c>
      <c r="R47" s="37">
        <v>1.5642884395268952E-2</v>
      </c>
      <c r="S47" s="94">
        <v>1.9094964102790213E-2</v>
      </c>
      <c r="T47" s="39">
        <v>4.4620738689518324E-2</v>
      </c>
      <c r="U47" s="37">
        <v>3.7642262848874397E-2</v>
      </c>
      <c r="V47" s="38">
        <v>4.1004027213435101E-2</v>
      </c>
      <c r="W47" s="39">
        <v>5.9157311018291026E-2</v>
      </c>
      <c r="X47" s="37">
        <v>5.4029592582412134E-2</v>
      </c>
      <c r="Y47" s="38">
        <v>5.6508367505264223E-2</v>
      </c>
      <c r="Z47" s="39">
        <v>6.0513819554365078E-2</v>
      </c>
      <c r="AA47" s="37">
        <v>5.3346308946812693E-2</v>
      </c>
      <c r="AB47" s="38">
        <v>5.6819820882997085E-2</v>
      </c>
      <c r="AC47" s="39">
        <v>5.9089169536930664E-2</v>
      </c>
      <c r="AD47" s="37">
        <v>5.7806225657437871E-2</v>
      </c>
      <c r="AE47" s="38">
        <v>5.8430137878623389E-2</v>
      </c>
      <c r="AF47" s="39">
        <v>6.4272120642721253E-2</v>
      </c>
      <c r="AG47" s="37">
        <v>5.633127447510522E-2</v>
      </c>
      <c r="AH47" s="38">
        <v>6.0195415301475208E-2</v>
      </c>
      <c r="AI47" s="39">
        <v>5.189117001290211E-2</v>
      </c>
      <c r="AJ47" s="37">
        <v>5.1527728240545523E-2</v>
      </c>
      <c r="AK47" s="38">
        <v>5.1705264787346383E-2</v>
      </c>
      <c r="AL47" s="39">
        <v>5.2462261816382139E-2</v>
      </c>
      <c r="AM47" s="37">
        <v>5.2045163710742637E-2</v>
      </c>
      <c r="AN47" s="38">
        <v>5.2248946689200437E-2</v>
      </c>
      <c r="AO47" s="39">
        <v>6.0489271000521372E-2</v>
      </c>
      <c r="AP47" s="37">
        <v>6.1233561951657967E-2</v>
      </c>
      <c r="AQ47" s="38">
        <v>6.0869847581841663E-2</v>
      </c>
      <c r="AR47" s="39">
        <v>6.3184429706177214E-2</v>
      </c>
      <c r="AS47" s="37">
        <v>6.6299029197718573E-2</v>
      </c>
      <c r="AT47" s="38">
        <v>6.4777556714502582E-2</v>
      </c>
      <c r="AU47" s="39">
        <v>4.3952108295818748E-2</v>
      </c>
      <c r="AV47" s="37">
        <v>6.144720824015959E-2</v>
      </c>
      <c r="AW47" s="38">
        <v>5.2913691575248611E-2</v>
      </c>
      <c r="AX47" s="39">
        <v>7.0411158783372896E-2</v>
      </c>
      <c r="AY47" s="37">
        <v>8.3089311859443571E-2</v>
      </c>
      <c r="AZ47" s="38">
        <v>7.695797175715513E-2</v>
      </c>
    </row>
    <row r="48" spans="1:52">
      <c r="A48" s="108" t="s">
        <v>21</v>
      </c>
      <c r="B48" s="94">
        <v>0.12350379422908464</v>
      </c>
      <c r="C48" s="37">
        <v>6.3346403317906752E-2</v>
      </c>
      <c r="D48" s="94">
        <v>8.4044999826639266E-2</v>
      </c>
      <c r="E48" s="39">
        <v>0.14426651415498992</v>
      </c>
      <c r="F48" s="37">
        <v>2.9100482513295445E-2</v>
      </c>
      <c r="G48" s="38">
        <v>7.0168481401330141E-2</v>
      </c>
      <c r="H48" s="94">
        <v>0.14039179752037434</v>
      </c>
      <c r="I48" s="37">
        <v>1.6778322509989119E-2</v>
      </c>
      <c r="J48" s="95">
        <v>6.3910769491381858E-2</v>
      </c>
      <c r="K48" s="94">
        <v>0.12133091466903667</v>
      </c>
      <c r="L48" s="37">
        <v>2.3224894394048956E-2</v>
      </c>
      <c r="M48" s="95">
        <v>6.3320678485597748E-2</v>
      </c>
      <c r="N48" s="94">
        <v>9.6400846859562517E-2</v>
      </c>
      <c r="O48" s="37">
        <v>2.1011858747676859E-2</v>
      </c>
      <c r="P48" s="95">
        <v>5.3504162318732007E-2</v>
      </c>
      <c r="Q48" s="94">
        <v>8.0230531569357444E-2</v>
      </c>
      <c r="R48" s="37">
        <v>3.303987821478338E-2</v>
      </c>
      <c r="S48" s="94">
        <v>5.4206993963675343E-2</v>
      </c>
      <c r="T48" s="39">
        <v>3.565993803054468E-2</v>
      </c>
      <c r="U48" s="37">
        <v>1.5749873299286676E-2</v>
      </c>
      <c r="V48" s="38">
        <v>2.4900881010866183E-2</v>
      </c>
      <c r="W48" s="39">
        <v>2.282785724401637E-2</v>
      </c>
      <c r="X48" s="37">
        <v>1.4054883899443427E-2</v>
      </c>
      <c r="Y48" s="38">
        <v>1.8129421872880247E-2</v>
      </c>
      <c r="Z48" s="39">
        <v>1.050581973951803E-2</v>
      </c>
      <c r="AA48" s="37">
        <v>1.0900337607678612E-2</v>
      </c>
      <c r="AB48" s="38">
        <v>1.0716261341107369E-2</v>
      </c>
      <c r="AC48" s="39">
        <v>1.9414399369695801E-2</v>
      </c>
      <c r="AD48" s="37">
        <v>1.5837239602833453E-2</v>
      </c>
      <c r="AE48" s="38">
        <v>1.7505942512434425E-2</v>
      </c>
      <c r="AF48" s="39">
        <v>2.1564904734702184E-2</v>
      </c>
      <c r="AG48" s="37">
        <v>1.6150551742947439E-2</v>
      </c>
      <c r="AH48" s="38">
        <v>1.8681020977867835E-2</v>
      </c>
      <c r="AI48" s="39">
        <v>4.1594368559986217E-2</v>
      </c>
      <c r="AJ48" s="37">
        <v>3.6183733279169017E-2</v>
      </c>
      <c r="AK48" s="38">
        <v>3.8719623826867888E-2</v>
      </c>
      <c r="AL48" s="39">
        <v>5.3528710494943121E-2</v>
      </c>
      <c r="AM48" s="37">
        <v>4.7871744609353062E-2</v>
      </c>
      <c r="AN48" s="38">
        <v>5.0530424747960101E-2</v>
      </c>
      <c r="AO48" s="39">
        <v>5.7186322044948668E-2</v>
      </c>
      <c r="AP48" s="37">
        <v>4.8904982696187815E-2</v>
      </c>
      <c r="AQ48" s="38">
        <v>5.280818313147484E-2</v>
      </c>
      <c r="AR48" s="39">
        <v>5.7651412044913197E-2</v>
      </c>
      <c r="AS48" s="37">
        <v>5.149747130536686E-2</v>
      </c>
      <c r="AT48" s="38">
        <v>5.4410037910557874E-2</v>
      </c>
      <c r="AU48" s="39">
        <v>5.8563721054924356E-2</v>
      </c>
      <c r="AV48" s="37">
        <v>4.8260571954713782E-2</v>
      </c>
      <c r="AW48" s="38">
        <v>5.3151886168100626E-2</v>
      </c>
      <c r="AX48" s="39">
        <v>4.6124234692262345E-2</v>
      </c>
      <c r="AY48" s="37">
        <v>4.458249060965036E-2</v>
      </c>
      <c r="AZ48" s="38">
        <v>4.5318178934297793E-2</v>
      </c>
    </row>
    <row r="49" spans="1:52">
      <c r="A49" s="108" t="s">
        <v>29</v>
      </c>
      <c r="B49" s="94">
        <v>6.7467925902723547E-2</v>
      </c>
      <c r="C49" s="37">
        <v>7.3281355551468641E-2</v>
      </c>
      <c r="D49" s="94">
        <v>7.1493311994486053E-2</v>
      </c>
      <c r="E49" s="39">
        <v>4.9975381585425804E-2</v>
      </c>
      <c r="F49" s="37">
        <v>4.8072217086301494E-2</v>
      </c>
      <c r="G49" s="38">
        <v>4.8655376607701806E-2</v>
      </c>
      <c r="H49" s="94">
        <v>4.7948417350527572E-2</v>
      </c>
      <c r="I49" s="37">
        <v>4.2611425310019158E-2</v>
      </c>
      <c r="J49" s="95">
        <v>4.4248822069560934E-2</v>
      </c>
      <c r="K49" s="94">
        <v>6.0437409106163908E-2</v>
      </c>
      <c r="L49" s="37">
        <v>4.2760988840091052E-2</v>
      </c>
      <c r="M49" s="95">
        <v>4.8203353052103992E-2</v>
      </c>
      <c r="N49" s="94">
        <v>0.10425402853601295</v>
      </c>
      <c r="O49" s="37">
        <v>5.2318228458252847E-2</v>
      </c>
      <c r="P49" s="95">
        <v>6.8495288792501441E-2</v>
      </c>
      <c r="Q49" s="94">
        <v>0.12667781227609276</v>
      </c>
      <c r="R49" s="37">
        <v>3.8322429959523285E-2</v>
      </c>
      <c r="S49" s="94">
        <v>6.6764563424028811E-2</v>
      </c>
      <c r="T49" s="39">
        <v>0.1704540636791454</v>
      </c>
      <c r="U49" s="37">
        <v>3.4800554712324905E-2</v>
      </c>
      <c r="V49" s="38">
        <v>8.0920772884189862E-2</v>
      </c>
      <c r="W49" s="39">
        <v>0.17272480304265136</v>
      </c>
      <c r="X49" s="37">
        <v>3.9929932676276314E-2</v>
      </c>
      <c r="Y49" s="38">
        <v>8.8817916936145158E-2</v>
      </c>
      <c r="Z49" s="39">
        <v>0.14509204348900417</v>
      </c>
      <c r="AA49" s="37">
        <v>3.9015728056823962E-2</v>
      </c>
      <c r="AB49" s="38">
        <v>8.1076777994145921E-2</v>
      </c>
      <c r="AC49" s="39">
        <v>0.10442769093827131</v>
      </c>
      <c r="AD49" s="37">
        <v>3.283363445480747E-2</v>
      </c>
      <c r="AE49" s="38">
        <v>6.2902878635112236E-2</v>
      </c>
      <c r="AF49" s="39">
        <v>8.6481865917694467E-2</v>
      </c>
      <c r="AG49" s="37">
        <v>4.2626020027043188E-2</v>
      </c>
      <c r="AH49" s="38">
        <v>6.1764909644172361E-2</v>
      </c>
      <c r="AI49" s="39">
        <v>3.5022254192330182E-2</v>
      </c>
      <c r="AJ49" s="37">
        <v>2.3507005849544349E-2</v>
      </c>
      <c r="AK49" s="38">
        <v>2.8649297068315649E-2</v>
      </c>
      <c r="AL49" s="39">
        <v>2.024150812266523E-2</v>
      </c>
      <c r="AM49" s="37">
        <v>1.6959515138626813E-2</v>
      </c>
      <c r="AN49" s="38">
        <v>1.8434214057430065E-2</v>
      </c>
      <c r="AO49" s="39">
        <v>1.5678218664850085E-2</v>
      </c>
      <c r="AP49" s="37">
        <v>1.842800010455603E-2</v>
      </c>
      <c r="AQ49" s="38">
        <v>1.7190247361335453E-2</v>
      </c>
      <c r="AR49" s="39">
        <v>2.1294210112653866E-2</v>
      </c>
      <c r="AS49" s="37">
        <v>1.7085023013876821E-2</v>
      </c>
      <c r="AT49" s="38">
        <v>1.8976878258780694E-2</v>
      </c>
      <c r="AU49" s="39">
        <v>1.7248632730332281E-2</v>
      </c>
      <c r="AV49" s="37">
        <v>1.0152839346247999E-2</v>
      </c>
      <c r="AW49" s="38">
        <v>1.334935749283539E-2</v>
      </c>
      <c r="AX49" s="39">
        <v>3.8834755593213588E-2</v>
      </c>
      <c r="AY49" s="37">
        <v>2.8969939212257545E-2</v>
      </c>
      <c r="AZ49" s="38">
        <v>3.3430948601456123E-2</v>
      </c>
    </row>
    <row r="50" spans="1:52">
      <c r="A50" s="108" t="s">
        <v>30</v>
      </c>
      <c r="B50" s="94">
        <v>4.0143999578653444E-2</v>
      </c>
      <c r="C50" s="37">
        <v>5.1839114114366369E-2</v>
      </c>
      <c r="D50" s="94">
        <v>4.8518513261219809E-2</v>
      </c>
      <c r="E50" s="39">
        <v>3.0275229357798139E-2</v>
      </c>
      <c r="F50" s="37">
        <v>3.6647331264894945E-2</v>
      </c>
      <c r="G50" s="38">
        <v>3.4852546916890104E-2</v>
      </c>
      <c r="H50" s="94">
        <v>4.4523597506684887E-4</v>
      </c>
      <c r="I50" s="37">
        <v>3.6219311182441594E-3</v>
      </c>
      <c r="J50" s="95">
        <v>2.7311317810101432E-3</v>
      </c>
      <c r="K50" s="94">
        <v>-1.3629283489096533E-2</v>
      </c>
      <c r="L50" s="37">
        <v>4.9918962722852456E-3</v>
      </c>
      <c r="M50" s="95">
        <v>-2.1789544131611827E-4</v>
      </c>
      <c r="N50" s="94">
        <v>2.0867407365630086E-3</v>
      </c>
      <c r="O50" s="37">
        <v>2.1502601814815669E-4</v>
      </c>
      <c r="P50" s="95">
        <v>7.3166555100634412E-4</v>
      </c>
      <c r="Q50" s="94">
        <v>8.1832507879333605E-2</v>
      </c>
      <c r="R50" s="37">
        <v>5.5873247914695945E-2</v>
      </c>
      <c r="S50" s="94">
        <v>6.3048347955945383E-2</v>
      </c>
      <c r="T50" s="39">
        <v>6.7578815940068759E-2</v>
      </c>
      <c r="U50" s="37">
        <v>5.3527435610302376E-2</v>
      </c>
      <c r="V50" s="38">
        <v>5.7479842545034243E-2</v>
      </c>
      <c r="W50" s="39">
        <v>7.9625749232493437E-2</v>
      </c>
      <c r="X50" s="37">
        <v>6.3717532467532534E-2</v>
      </c>
      <c r="Y50" s="38">
        <v>6.8234968518646744E-2</v>
      </c>
      <c r="Z50" s="39">
        <v>7.9304897314375955E-2</v>
      </c>
      <c r="AA50" s="37">
        <v>5.4577496775131351E-2</v>
      </c>
      <c r="AB50" s="38">
        <v>6.1674180009327007E-2</v>
      </c>
      <c r="AC50" s="39">
        <v>0.12336901973904313</v>
      </c>
      <c r="AD50" s="37">
        <v>6.1038849168748355E-2</v>
      </c>
      <c r="AE50" s="38">
        <v>7.9224471369132576E-2</v>
      </c>
      <c r="AF50" s="39">
        <v>0.15032387759660493</v>
      </c>
      <c r="AG50" s="37">
        <v>4.8207443008378315E-2</v>
      </c>
      <c r="AH50" s="38">
        <v>7.9219898247597564E-2</v>
      </c>
      <c r="AI50" s="39">
        <v>0.19016181229773466</v>
      </c>
      <c r="AJ50" s="37">
        <v>3.6944095915237618E-2</v>
      </c>
      <c r="AK50" s="38">
        <v>8.6541584168787988E-2</v>
      </c>
      <c r="AL50" s="39">
        <v>0.17815966934957572</v>
      </c>
      <c r="AM50" s="37">
        <v>4.2574168683337854E-2</v>
      </c>
      <c r="AN50" s="38">
        <v>9.0649646155922747E-2</v>
      </c>
      <c r="AO50" s="39">
        <v>0.15186484490398811</v>
      </c>
      <c r="AP50" s="37">
        <v>4.8759170105456162E-2</v>
      </c>
      <c r="AQ50" s="38">
        <v>8.8251414427156893E-2</v>
      </c>
      <c r="AR50" s="39">
        <v>0.1071371323234751</v>
      </c>
      <c r="AS50" s="37">
        <v>4.1983742058883777E-2</v>
      </c>
      <c r="AT50" s="38">
        <v>6.8398008172018576E-2</v>
      </c>
      <c r="AU50" s="39">
        <v>7.8309655234820363E-2</v>
      </c>
      <c r="AV50" s="37">
        <v>4.4776315099386288E-2</v>
      </c>
      <c r="AW50" s="38">
        <v>5.8864229070200613E-2</v>
      </c>
      <c r="AX50" s="39">
        <v>3.3248296465375526E-2</v>
      </c>
      <c r="AY50" s="37">
        <v>2.7835297365812028E-2</v>
      </c>
      <c r="AZ50" s="38">
        <v>3.0151150683947803E-2</v>
      </c>
    </row>
    <row r="51" spans="1:52">
      <c r="A51" s="108" t="s">
        <v>22</v>
      </c>
      <c r="B51" s="94">
        <v>6.7617691030132931E-2</v>
      </c>
      <c r="C51" s="37">
        <v>7.4092435720400918E-2</v>
      </c>
      <c r="D51" s="94">
        <v>7.2511547569428014E-2</v>
      </c>
      <c r="E51" s="39">
        <v>7.7741107444077695E-2</v>
      </c>
      <c r="F51" s="37">
        <v>6.8173790180148464E-2</v>
      </c>
      <c r="G51" s="38">
        <v>7.0499108734402904E-2</v>
      </c>
      <c r="H51" s="94">
        <v>4.8485879550867583E-2</v>
      </c>
      <c r="I51" s="37">
        <v>4.602072310405636E-2</v>
      </c>
      <c r="J51" s="95">
        <v>4.6623928065939513E-2</v>
      </c>
      <c r="K51" s="94">
        <v>5.4843420412136856E-2</v>
      </c>
      <c r="L51" s="37">
        <v>3.8200115917593092E-2</v>
      </c>
      <c r="M51" s="95">
        <v>4.2279850449447043E-2</v>
      </c>
      <c r="N51" s="94">
        <v>3.9224734656206683E-2</v>
      </c>
      <c r="O51" s="37">
        <v>5.8211530653674348E-2</v>
      </c>
      <c r="P51" s="95">
        <v>5.3501240221331736E-2</v>
      </c>
      <c r="Q51" s="94">
        <v>4.4552989934872667E-2</v>
      </c>
      <c r="R51" s="37">
        <v>3.7696033763368719E-2</v>
      </c>
      <c r="S51" s="94">
        <v>3.9374071793385701E-2</v>
      </c>
      <c r="T51" s="39">
        <v>4.5203344197251027E-2</v>
      </c>
      <c r="U51" s="37">
        <v>4.2150020797707688E-2</v>
      </c>
      <c r="V51" s="38">
        <v>4.2900954903464239E-2</v>
      </c>
      <c r="W51" s="39">
        <v>3.4436008676789642E-2</v>
      </c>
      <c r="X51" s="37">
        <v>2.3637411858619117E-2</v>
      </c>
      <c r="Y51" s="38">
        <v>2.6299081035923155E-2</v>
      </c>
      <c r="Z51" s="39">
        <v>-4.1939711664482626E-3</v>
      </c>
      <c r="AA51" s="37">
        <v>9.6612078676023838E-3</v>
      </c>
      <c r="AB51" s="38">
        <v>6.2190674654858391E-3</v>
      </c>
      <c r="AC51" s="39">
        <v>1.0792313766780692E-2</v>
      </c>
      <c r="AD51" s="37">
        <v>4.290924694271725E-3</v>
      </c>
      <c r="AE51" s="38">
        <v>5.8893958515353617E-3</v>
      </c>
      <c r="AF51" s="39">
        <v>0.10859375000000004</v>
      </c>
      <c r="AG51" s="37">
        <v>7.4513992736594759E-2</v>
      </c>
      <c r="AH51" s="38">
        <v>8.293389094418524E-2</v>
      </c>
      <c r="AI51" s="39">
        <v>8.5623678646934431E-2</v>
      </c>
      <c r="AJ51" s="37">
        <v>5.9604755656288422E-2</v>
      </c>
      <c r="AK51" s="38">
        <v>6.6185426135519698E-2</v>
      </c>
      <c r="AL51" s="39">
        <v>8.4929135562046953E-2</v>
      </c>
      <c r="AM51" s="37">
        <v>5.4187931552086566E-2</v>
      </c>
      <c r="AN51" s="38">
        <v>6.2104705915131841E-2</v>
      </c>
      <c r="AO51" s="39">
        <v>9.7227762265656104E-2</v>
      </c>
      <c r="AP51" s="37">
        <v>5.8877972376477183E-2</v>
      </c>
      <c r="AQ51" s="38">
        <v>6.8966421825813251E-2</v>
      </c>
      <c r="AR51" s="39">
        <v>0.14114332454785061</v>
      </c>
      <c r="AS51" s="37">
        <v>6.7336784777785264E-2</v>
      </c>
      <c r="AT51" s="38">
        <v>8.7265945176568716E-2</v>
      </c>
      <c r="AU51" s="39">
        <v>0.16111819050653065</v>
      </c>
      <c r="AV51" s="37">
        <v>4.4851806356105639E-2</v>
      </c>
      <c r="AW51" s="38">
        <v>7.7801602527931335E-2</v>
      </c>
      <c r="AX51" s="39">
        <v>0.20001371836202764</v>
      </c>
      <c r="AY51" s="37">
        <v>3.2375727248063146E-2</v>
      </c>
      <c r="AZ51" s="38">
        <v>8.3556709666610773E-2</v>
      </c>
    </row>
    <row r="52" spans="1:52" ht="15" customHeight="1">
      <c r="A52" s="108" t="s">
        <v>23</v>
      </c>
      <c r="B52" s="94">
        <v>0.3833470851544647</v>
      </c>
      <c r="C52" s="37">
        <v>0.16573335389084587</v>
      </c>
      <c r="D52" s="94">
        <v>0.21491097512037638</v>
      </c>
      <c r="E52" s="39">
        <v>-7.284345047923324E-2</v>
      </c>
      <c r="F52" s="37">
        <v>4.5162718618552145E-2</v>
      </c>
      <c r="G52" s="38">
        <v>1.4797763893455995E-2</v>
      </c>
      <c r="H52" s="94">
        <v>-6.8228807718814566E-2</v>
      </c>
      <c r="I52" s="37">
        <v>4.384664266045335E-2</v>
      </c>
      <c r="J52" s="95">
        <v>1.7498379779649964E-2</v>
      </c>
      <c r="K52" s="94">
        <v>4.1420118343195256E-2</v>
      </c>
      <c r="L52" s="37">
        <v>1.6842532467532534E-2</v>
      </c>
      <c r="M52" s="95">
        <v>2.2133757961783518E-2</v>
      </c>
      <c r="N52" s="94">
        <v>1.8465909090909172E-2</v>
      </c>
      <c r="O52" s="37">
        <v>3.8515266413889471E-2</v>
      </c>
      <c r="P52" s="95">
        <v>3.4117463779404833E-2</v>
      </c>
      <c r="Q52" s="94">
        <v>-6.9735006973500324E-3</v>
      </c>
      <c r="R52" s="37">
        <v>9.3197540353574082E-2</v>
      </c>
      <c r="S52" s="94">
        <v>7.1557698101837985E-2</v>
      </c>
      <c r="T52" s="39">
        <v>7.7247191011236005E-2</v>
      </c>
      <c r="U52" s="37">
        <v>7.3475127438917154E-2</v>
      </c>
      <c r="V52" s="38">
        <v>7.4230282581189355E-2</v>
      </c>
      <c r="W52" s="39">
        <v>6.0625814863102923E-2</v>
      </c>
      <c r="X52" s="37">
        <v>6.0094972981824091E-2</v>
      </c>
      <c r="Y52" s="38">
        <v>6.0201544300484189E-2</v>
      </c>
      <c r="Z52" s="39">
        <v>4.1794714197910254E-2</v>
      </c>
      <c r="AA52" s="37">
        <v>5.159097930182277E-2</v>
      </c>
      <c r="AB52" s="38">
        <v>4.962350327120113E-2</v>
      </c>
      <c r="AC52" s="39">
        <v>8.4955752212389379E-2</v>
      </c>
      <c r="AD52" s="37">
        <v>6.4336075205640331E-2</v>
      </c>
      <c r="AE52" s="38">
        <v>6.844643067152778E-2</v>
      </c>
      <c r="AF52" s="39">
        <v>5.9815116911364763E-2</v>
      </c>
      <c r="AG52" s="37">
        <v>4.4714325144907585E-2</v>
      </c>
      <c r="AH52" s="38">
        <v>4.7771051183269186E-2</v>
      </c>
      <c r="AI52" s="39">
        <v>3.0785017957927208E-2</v>
      </c>
      <c r="AJ52" s="37">
        <v>2.6948480845442546E-2</v>
      </c>
      <c r="AK52" s="38">
        <v>2.773400567286477E-2</v>
      </c>
      <c r="AL52" s="39">
        <v>2.7376804380288666E-2</v>
      </c>
      <c r="AM52" s="37">
        <v>2.2253666066375022E-2</v>
      </c>
      <c r="AN52" s="38">
        <v>2.3305734437289116E-2</v>
      </c>
      <c r="AO52" s="39">
        <v>2.3740310077519311E-2</v>
      </c>
      <c r="AP52" s="37">
        <v>3.6743425191896328E-2</v>
      </c>
      <c r="AQ52" s="38">
        <v>3.4062531215662828E-2</v>
      </c>
      <c r="AR52" s="39">
        <v>3.8334122101277845E-2</v>
      </c>
      <c r="AS52" s="37">
        <v>1.213739531496616E-3</v>
      </c>
      <c r="AT52" s="38">
        <v>8.7905718701699609E-3</v>
      </c>
      <c r="AU52" s="39">
        <v>9.9361896080218726E-2</v>
      </c>
      <c r="AV52" s="37">
        <v>5.0794035640683743E-2</v>
      </c>
      <c r="AW52" s="38">
        <v>6.0997797567748702E-2</v>
      </c>
      <c r="AX52" s="39">
        <v>0.10364842454394685</v>
      </c>
      <c r="AY52" s="37">
        <v>6.9450853714813077E-2</v>
      </c>
      <c r="AZ52" s="38">
        <v>7.6895306859205759E-2</v>
      </c>
    </row>
    <row r="53" spans="1:52" ht="13.8" thickBot="1">
      <c r="A53" s="80" t="s">
        <v>25</v>
      </c>
      <c r="B53" s="96">
        <v>0.49052059919669921</v>
      </c>
      <c r="C53" s="103">
        <v>0.441146638053451</v>
      </c>
      <c r="D53" s="96">
        <v>0.46458967676505813</v>
      </c>
      <c r="E53" s="102">
        <v>1.148020835749719E-3</v>
      </c>
      <c r="F53" s="103">
        <v>2.4095836225335177E-3</v>
      </c>
      <c r="G53" s="104">
        <v>1.7999810130997496E-3</v>
      </c>
      <c r="H53" s="96">
        <v>-4.674061688440645E-3</v>
      </c>
      <c r="I53" s="103">
        <v>-4.800075953363736E-3</v>
      </c>
      <c r="J53" s="97">
        <v>-4.7392239428027949E-3</v>
      </c>
      <c r="K53" s="96">
        <v>-4.4501528953192482E-3</v>
      </c>
      <c r="L53" s="103">
        <v>-4.1412313873657736E-3</v>
      </c>
      <c r="M53" s="97">
        <v>-4.29041866914881E-3</v>
      </c>
      <c r="N53" s="96">
        <v>2.9799506515018059E-3</v>
      </c>
      <c r="O53" s="103">
        <v>2.5272412501735619E-3</v>
      </c>
      <c r="P53" s="97">
        <v>2.7458328619267558E-3</v>
      </c>
      <c r="Q53" s="96">
        <v>1.1836808296328494E-2</v>
      </c>
      <c r="R53" s="103">
        <v>1.1567470727436913E-2</v>
      </c>
      <c r="S53" s="96">
        <v>1.1697551258219141E-2</v>
      </c>
      <c r="T53" s="141">
        <v>2.2769625326867438E-2</v>
      </c>
      <c r="U53" s="147">
        <v>2.1223891371144665E-2</v>
      </c>
      <c r="V53" s="148">
        <v>2.197052902323704E-2</v>
      </c>
      <c r="W53" s="141">
        <v>4.48495539986562E-2</v>
      </c>
      <c r="X53" s="147">
        <v>4.2504356056531911E-2</v>
      </c>
      <c r="Y53" s="148">
        <v>4.3638045476957599E-2</v>
      </c>
      <c r="Z53" s="141">
        <v>2.8549905075663462E-2</v>
      </c>
      <c r="AA53" s="147">
        <v>2.7978928211064513E-2</v>
      </c>
      <c r="AB53" s="148">
        <v>2.8255263888399273E-2</v>
      </c>
      <c r="AC53" s="141">
        <v>2.1559524308636391E-2</v>
      </c>
      <c r="AD53" s="147">
        <v>2.1791555162665288E-2</v>
      </c>
      <c r="AE53" s="148">
        <v>2.1679227010718227E-2</v>
      </c>
      <c r="AF53" s="141">
        <v>2.642619364397758E-2</v>
      </c>
      <c r="AG53" s="147">
        <v>2.457858808862956E-2</v>
      </c>
      <c r="AH53" s="148">
        <v>2.5472925191773355E-2</v>
      </c>
      <c r="AI53" s="141">
        <v>2.9677522802618261E-2</v>
      </c>
      <c r="AJ53" s="147">
        <v>2.6973118721794753E-2</v>
      </c>
      <c r="AK53" s="148">
        <v>2.8283407735609556E-2</v>
      </c>
      <c r="AL53" s="141">
        <v>3.018403201466402E-2</v>
      </c>
      <c r="AM53" s="147">
        <v>2.8805078485049984E-2</v>
      </c>
      <c r="AN53" s="148">
        <v>2.9474089937406855E-2</v>
      </c>
      <c r="AO53" s="141">
        <v>2.3248635665793271E-2</v>
      </c>
      <c r="AP53" s="147">
        <v>2.3086890008765071E-2</v>
      </c>
      <c r="AQ53" s="148">
        <v>2.3165416454915988E-2</v>
      </c>
      <c r="AR53" s="141">
        <v>2.0305874609565677E-2</v>
      </c>
      <c r="AS53" s="147">
        <v>2.0263754110459997E-2</v>
      </c>
      <c r="AT53" s="148">
        <v>2.0284204997286004E-2</v>
      </c>
      <c r="AU53" s="141">
        <v>1.0962072445096505E-2</v>
      </c>
      <c r="AV53" s="147">
        <v>1.1864409431652678E-2</v>
      </c>
      <c r="AW53" s="148">
        <v>1.1426285859638119E-2</v>
      </c>
      <c r="AX53" s="141">
        <v>7.3721427025263964E-4</v>
      </c>
      <c r="AY53" s="147">
        <v>2.5773864535070246E-3</v>
      </c>
      <c r="AZ53" s="148">
        <v>1.684313476674415E-3</v>
      </c>
    </row>
    <row r="54" spans="1:52" ht="13.8" thickTop="1">
      <c r="Q54" s="123"/>
      <c r="R54" s="123"/>
      <c r="S54" s="123"/>
    </row>
    <row r="55" spans="1:52">
      <c r="Q55" s="123"/>
      <c r="R55" s="123"/>
      <c r="S55" s="123"/>
    </row>
    <row r="56" spans="1:52">
      <c r="Q56" s="123"/>
      <c r="R56" s="123"/>
      <c r="S56" s="123"/>
    </row>
    <row r="57" spans="1:52">
      <c r="Q57" s="123"/>
      <c r="R57" s="123"/>
      <c r="S57" s="123"/>
    </row>
    <row r="58" spans="1:52">
      <c r="Q58" s="123"/>
      <c r="R58" s="123"/>
      <c r="S58" s="123"/>
    </row>
    <row r="59" spans="1:52">
      <c r="Q59" s="123"/>
      <c r="R59" s="123"/>
      <c r="S59" s="123"/>
    </row>
    <row r="60" spans="1:52">
      <c r="Q60" s="123"/>
      <c r="R60" s="123"/>
      <c r="S60" s="123"/>
    </row>
    <row r="61" spans="1:52">
      <c r="Q61" s="123"/>
      <c r="R61" s="123"/>
      <c r="S61" s="123"/>
    </row>
    <row r="62" spans="1:52">
      <c r="Q62" s="123"/>
      <c r="R62" s="123"/>
      <c r="S62" s="123"/>
    </row>
    <row r="63" spans="1:52">
      <c r="Q63" s="123"/>
      <c r="R63" s="123"/>
      <c r="S63" s="123"/>
    </row>
    <row r="64" spans="1:52">
      <c r="Q64" s="123"/>
      <c r="R64" s="123"/>
      <c r="S64" s="123"/>
    </row>
    <row r="65" spans="17:19">
      <c r="Q65" s="123"/>
      <c r="R65" s="123"/>
      <c r="S65" s="123"/>
    </row>
    <row r="66" spans="17:19">
      <c r="Q66" s="123"/>
      <c r="R66" s="123"/>
      <c r="S66" s="123"/>
    </row>
    <row r="67" spans="17:19">
      <c r="Q67" s="123"/>
      <c r="R67" s="123"/>
      <c r="S67" s="123"/>
    </row>
    <row r="68" spans="17:19">
      <c r="Q68" s="123"/>
      <c r="R68" s="123"/>
      <c r="S68" s="123"/>
    </row>
    <row r="69" spans="17:19">
      <c r="Q69" s="123"/>
      <c r="R69" s="123"/>
      <c r="S69" s="123"/>
    </row>
  </sheetData>
  <mergeCells count="35">
    <mergeCell ref="B5:D5"/>
    <mergeCell ref="E31:G31"/>
    <mergeCell ref="H5:J5"/>
    <mergeCell ref="N5:P5"/>
    <mergeCell ref="Z31:AB31"/>
    <mergeCell ref="H31:J31"/>
    <mergeCell ref="Q5:S5"/>
    <mergeCell ref="K5:M5"/>
    <mergeCell ref="B31:D31"/>
    <mergeCell ref="K31:M31"/>
    <mergeCell ref="E5:G5"/>
    <mergeCell ref="T5:V5"/>
    <mergeCell ref="T31:V31"/>
    <mergeCell ref="Q31:S31"/>
    <mergeCell ref="N31:P31"/>
    <mergeCell ref="Z5:AB5"/>
    <mergeCell ref="W5:Y5"/>
    <mergeCell ref="W31:Y31"/>
    <mergeCell ref="AI5:AK5"/>
    <mergeCell ref="AI31:AK31"/>
    <mergeCell ref="AR5:AT5"/>
    <mergeCell ref="AR31:AT31"/>
    <mergeCell ref="AO5:AQ5"/>
    <mergeCell ref="AO31:AQ31"/>
    <mergeCell ref="AC5:AE5"/>
    <mergeCell ref="AL5:AN5"/>
    <mergeCell ref="AL31:AN31"/>
    <mergeCell ref="AF5:AH5"/>
    <mergeCell ref="AF31:AH31"/>
    <mergeCell ref="AC31:AE31"/>
    <mergeCell ref="AX5:AZ5"/>
    <mergeCell ref="AX31:AZ31"/>
    <mergeCell ref="AX1:AZ1"/>
    <mergeCell ref="AU5:AW5"/>
    <mergeCell ref="AU31:AW31"/>
  </mergeCells>
  <phoneticPr fontId="6" type="noConversion"/>
  <hyperlinks>
    <hyperlink ref="J2" location="Contents" display="Back to contents"/>
  </hyperlinks>
  <pageMargins left="0.70866141732283472" right="0.70866141732283472" top="0.74803149606299213" bottom="0.74803149606299213" header="0.31496062992125984" footer="0.31496062992125984"/>
  <pageSetup paperSize="9" scale="69" orientation="landscape" r:id="rId1"/>
  <headerFooter>
    <oddFooter>&amp;RAustralian Prudential Regulation Authority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F54"/>
  <sheetViews>
    <sheetView showGridLines="0" zoomScaleNormal="100" zoomScaleSheetLayoutView="100" workbookViewId="0"/>
  </sheetViews>
  <sheetFormatPr defaultColWidth="10.6640625" defaultRowHeight="13.2"/>
  <cols>
    <col min="1" max="1" width="11" style="10" customWidth="1"/>
    <col min="2" max="26" width="11" style="10" hidden="1" customWidth="1"/>
    <col min="27" max="28" width="10.6640625" style="10" hidden="1" customWidth="1"/>
    <col min="29" max="29" width="11" style="10" hidden="1" customWidth="1"/>
    <col min="30" max="31" width="10.6640625" style="10" hidden="1" customWidth="1"/>
    <col min="32" max="32" width="11" style="10" hidden="1" customWidth="1"/>
    <col min="33" max="34" width="10.6640625" style="10" hidden="1" customWidth="1"/>
    <col min="35" max="35" width="11" style="10" hidden="1" customWidth="1"/>
    <col min="36" max="37" width="10.6640625" style="10" hidden="1" customWidth="1"/>
    <col min="38" max="38" width="11" style="10" customWidth="1"/>
    <col min="39" max="40" width="10.6640625" style="10" customWidth="1"/>
    <col min="41" max="41" width="11" style="10" customWidth="1"/>
    <col min="42" max="46" width="10.6640625" style="10" customWidth="1"/>
    <col min="47" max="47" width="11" style="10" customWidth="1"/>
    <col min="48" max="49" width="10.6640625" style="10" customWidth="1"/>
    <col min="50" max="50" width="11" style="10" customWidth="1"/>
    <col min="51" max="52" width="10.6640625" style="10" customWidth="1"/>
    <col min="79" max="16384" width="10.6640625" style="10"/>
  </cols>
  <sheetData>
    <row r="1" spans="1:84" s="40" customFormat="1" ht="17.399999999999999">
      <c r="A1" s="184" t="s">
        <v>77</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2"/>
      <c r="AJ1" s="211"/>
      <c r="AK1" s="211"/>
      <c r="AL1" s="215"/>
      <c r="AM1" s="211"/>
      <c r="AN1" s="211"/>
      <c r="AO1" s="212"/>
      <c r="AP1" s="211"/>
      <c r="AQ1" s="211"/>
      <c r="AR1" s="285"/>
      <c r="AS1" s="211"/>
      <c r="AT1" s="211"/>
      <c r="AU1" s="285"/>
      <c r="AV1" s="211"/>
      <c r="AW1" s="211"/>
      <c r="AX1" s="302" t="s">
        <v>81</v>
      </c>
      <c r="AY1" s="211"/>
      <c r="AZ1" s="211"/>
      <c r="BA1"/>
      <c r="BB1"/>
      <c r="BC1"/>
      <c r="BD1"/>
      <c r="BE1"/>
      <c r="BF1"/>
      <c r="BG1"/>
      <c r="BH1"/>
      <c r="BI1"/>
      <c r="BJ1"/>
      <c r="BK1"/>
      <c r="BL1"/>
      <c r="BM1"/>
      <c r="BN1"/>
      <c r="BO1"/>
      <c r="BP1"/>
      <c r="BQ1"/>
      <c r="BR1"/>
      <c r="BS1"/>
      <c r="BT1"/>
      <c r="BU1"/>
      <c r="BV1"/>
      <c r="BW1"/>
      <c r="BX1"/>
      <c r="BY1"/>
      <c r="BZ1"/>
    </row>
    <row r="2" spans="1:84">
      <c r="A2" s="5" t="s">
        <v>43</v>
      </c>
      <c r="C2" s="13"/>
      <c r="D2" s="57"/>
      <c r="E2" s="14"/>
      <c r="F2" s="57"/>
      <c r="G2" s="57"/>
      <c r="H2" s="57"/>
      <c r="I2" s="57"/>
      <c r="J2" s="57"/>
      <c r="K2" s="57"/>
      <c r="L2" s="57"/>
      <c r="M2" s="57"/>
      <c r="N2" s="57"/>
      <c r="O2" s="57"/>
      <c r="P2" s="57"/>
      <c r="Q2" s="57"/>
      <c r="R2" s="115"/>
      <c r="S2"/>
      <c r="T2" s="57"/>
      <c r="U2" s="115"/>
      <c r="V2"/>
      <c r="W2" s="57"/>
      <c r="X2" s="115"/>
      <c r="Y2"/>
      <c r="Z2" s="57"/>
      <c r="AA2" s="115"/>
      <c r="AB2"/>
      <c r="AC2" s="57"/>
      <c r="AD2" s="115"/>
      <c r="AE2"/>
      <c r="AF2" s="57"/>
      <c r="AG2" s="115"/>
      <c r="AH2"/>
      <c r="AI2" s="172"/>
      <c r="AJ2" s="115"/>
      <c r="AK2"/>
      <c r="AL2" s="172"/>
      <c r="AM2" s="115"/>
      <c r="AN2"/>
      <c r="AO2" s="172"/>
      <c r="AP2" s="115"/>
      <c r="AQ2"/>
      <c r="AR2"/>
      <c r="AS2"/>
      <c r="AT2"/>
      <c r="AU2" s="172"/>
      <c r="AV2" s="115"/>
      <c r="AW2"/>
      <c r="AX2" s="172"/>
      <c r="AY2" s="115"/>
      <c r="AZ2"/>
    </row>
    <row r="3" spans="1:84">
      <c r="A3" s="65" t="s">
        <v>78</v>
      </c>
      <c r="B3" s="4"/>
      <c r="C3" s="4"/>
      <c r="E3" s="4"/>
      <c r="F3" s="4"/>
      <c r="G3" s="4"/>
      <c r="H3" s="4"/>
      <c r="I3" s="4"/>
      <c r="J3" s="4"/>
      <c r="K3" s="4"/>
      <c r="L3" s="4"/>
      <c r="M3" s="4"/>
      <c r="N3" s="4"/>
      <c r="O3" s="4"/>
      <c r="P3" s="4"/>
      <c r="Q3" s="4"/>
      <c r="R3" s="115"/>
      <c r="S3"/>
      <c r="T3" s="4"/>
      <c r="U3" s="115"/>
      <c r="V3"/>
      <c r="W3" s="4"/>
      <c r="X3" s="115"/>
      <c r="Y3"/>
      <c r="Z3" s="4"/>
      <c r="AA3" s="115"/>
      <c r="AB3"/>
      <c r="AC3" s="4"/>
      <c r="AD3" s="115"/>
      <c r="AE3"/>
      <c r="AF3" s="4"/>
      <c r="AG3" s="115"/>
      <c r="AH3"/>
      <c r="AI3" s="4"/>
      <c r="AJ3" s="115"/>
      <c r="AK3"/>
      <c r="AL3" s="4"/>
      <c r="AM3" s="115"/>
      <c r="AN3"/>
      <c r="AO3" s="4"/>
      <c r="AP3" s="115"/>
      <c r="AQ3"/>
      <c r="AR3"/>
      <c r="AS3"/>
      <c r="AT3"/>
      <c r="AU3" s="4"/>
      <c r="AV3" s="115"/>
      <c r="AW3"/>
      <c r="AX3" s="4"/>
      <c r="AY3" s="115"/>
      <c r="AZ3"/>
    </row>
    <row r="4" spans="1:84" ht="6.9" customHeight="1" thickBot="1">
      <c r="A4" s="16" t="s">
        <v>4</v>
      </c>
      <c r="B4" s="4" t="s">
        <v>4</v>
      </c>
      <c r="C4" s="18"/>
      <c r="D4" s="4"/>
      <c r="E4" s="4"/>
      <c r="F4" s="4"/>
      <c r="G4" s="4"/>
      <c r="H4" s="4"/>
      <c r="I4" s="4"/>
      <c r="J4" s="4"/>
      <c r="K4" s="4"/>
      <c r="L4" s="4"/>
      <c r="M4" s="4"/>
      <c r="N4" s="4"/>
      <c r="O4" s="4"/>
      <c r="P4" s="4"/>
      <c r="Q4" s="111"/>
      <c r="R4" s="112"/>
      <c r="S4"/>
      <c r="T4" s="111"/>
      <c r="U4" s="112"/>
      <c r="V4"/>
      <c r="W4" s="111"/>
      <c r="X4" s="112"/>
      <c r="Y4"/>
      <c r="Z4" s="111"/>
      <c r="AA4" s="112"/>
      <c r="AB4"/>
      <c r="AC4" s="111"/>
      <c r="AD4" s="112"/>
      <c r="AE4"/>
      <c r="AF4" s="111"/>
      <c r="AG4" s="112"/>
      <c r="AH4"/>
      <c r="AI4" s="111"/>
      <c r="AJ4" s="112"/>
      <c r="AK4"/>
      <c r="AL4" s="111"/>
      <c r="AM4" s="112"/>
      <c r="AN4"/>
      <c r="AO4" s="111"/>
      <c r="AP4" s="112"/>
      <c r="AQ4"/>
      <c r="AR4"/>
      <c r="AS4"/>
      <c r="AT4"/>
      <c r="AU4" s="111"/>
      <c r="AV4" s="112"/>
      <c r="AW4"/>
      <c r="AX4" s="111"/>
      <c r="AY4" s="112"/>
      <c r="AZ4"/>
    </row>
    <row r="5" spans="1:84" ht="14.1" customHeight="1" thickTop="1">
      <c r="A5" s="19" t="s">
        <v>4</v>
      </c>
      <c r="B5" s="343">
        <v>35429</v>
      </c>
      <c r="C5" s="341"/>
      <c r="D5" s="342"/>
      <c r="E5" s="343">
        <v>35794</v>
      </c>
      <c r="F5" s="341"/>
      <c r="G5" s="342"/>
      <c r="H5" s="341">
        <v>36159</v>
      </c>
      <c r="I5" s="341"/>
      <c r="J5" s="342"/>
      <c r="K5" s="341">
        <v>36524</v>
      </c>
      <c r="L5" s="341"/>
      <c r="M5" s="342"/>
      <c r="N5" s="341">
        <v>36890</v>
      </c>
      <c r="O5" s="341"/>
      <c r="P5" s="342"/>
      <c r="Q5" s="341">
        <v>37255</v>
      </c>
      <c r="R5" s="341"/>
      <c r="S5" s="342"/>
      <c r="T5" s="341">
        <v>37620</v>
      </c>
      <c r="U5" s="341"/>
      <c r="V5" s="342"/>
      <c r="W5" s="341">
        <v>37985</v>
      </c>
      <c r="X5" s="341"/>
      <c r="Y5" s="342"/>
      <c r="Z5" s="341">
        <v>38351</v>
      </c>
      <c r="AA5" s="341"/>
      <c r="AB5" s="342"/>
      <c r="AC5" s="341">
        <v>38716</v>
      </c>
      <c r="AD5" s="341"/>
      <c r="AE5" s="342"/>
      <c r="AF5" s="341">
        <v>39081</v>
      </c>
      <c r="AG5" s="341"/>
      <c r="AH5" s="342"/>
      <c r="AI5" s="338">
        <v>39446</v>
      </c>
      <c r="AJ5" s="336"/>
      <c r="AK5" s="337"/>
      <c r="AL5" s="338">
        <v>39812</v>
      </c>
      <c r="AM5" s="336"/>
      <c r="AN5" s="337"/>
      <c r="AO5" s="338">
        <v>40177</v>
      </c>
      <c r="AP5" s="336"/>
      <c r="AQ5" s="337"/>
      <c r="AR5" s="338">
        <v>40542</v>
      </c>
      <c r="AS5" s="336"/>
      <c r="AT5" s="337"/>
      <c r="AU5" s="338">
        <v>40907</v>
      </c>
      <c r="AV5" s="336"/>
      <c r="AW5" s="337"/>
      <c r="AX5" s="338">
        <v>41273</v>
      </c>
      <c r="AY5" s="336"/>
      <c r="AZ5" s="337"/>
    </row>
    <row r="6" spans="1:84">
      <c r="A6" s="20" t="s">
        <v>5</v>
      </c>
      <c r="B6" s="23" t="s">
        <v>26</v>
      </c>
      <c r="C6" s="21" t="s">
        <v>27</v>
      </c>
      <c r="D6" s="22" t="s">
        <v>25</v>
      </c>
      <c r="E6" s="69" t="s">
        <v>26</v>
      </c>
      <c r="F6" s="63" t="s">
        <v>27</v>
      </c>
      <c r="G6" s="68" t="s">
        <v>25</v>
      </c>
      <c r="H6" s="63" t="s">
        <v>26</v>
      </c>
      <c r="I6" s="63" t="s">
        <v>27</v>
      </c>
      <c r="J6" s="68" t="s">
        <v>25</v>
      </c>
      <c r="K6" s="63" t="s">
        <v>26</v>
      </c>
      <c r="L6" s="63" t="s">
        <v>27</v>
      </c>
      <c r="M6" s="68" t="s">
        <v>25</v>
      </c>
      <c r="N6" s="63" t="s">
        <v>26</v>
      </c>
      <c r="O6" s="63" t="s">
        <v>27</v>
      </c>
      <c r="P6" s="68" t="s">
        <v>25</v>
      </c>
      <c r="Q6" s="63" t="s">
        <v>26</v>
      </c>
      <c r="R6" s="63" t="s">
        <v>27</v>
      </c>
      <c r="S6" s="68" t="s">
        <v>25</v>
      </c>
      <c r="T6" s="63" t="s">
        <v>26</v>
      </c>
      <c r="U6" s="63" t="s">
        <v>27</v>
      </c>
      <c r="V6" s="68" t="s">
        <v>25</v>
      </c>
      <c r="W6" s="63" t="s">
        <v>26</v>
      </c>
      <c r="X6" s="63" t="s">
        <v>27</v>
      </c>
      <c r="Y6" s="68" t="s">
        <v>25</v>
      </c>
      <c r="Z6" s="63" t="s">
        <v>26</v>
      </c>
      <c r="AA6" s="63" t="s">
        <v>27</v>
      </c>
      <c r="AB6" s="68" t="s">
        <v>25</v>
      </c>
      <c r="AC6" s="63" t="s">
        <v>26</v>
      </c>
      <c r="AD6" s="63" t="s">
        <v>27</v>
      </c>
      <c r="AE6" s="68" t="s">
        <v>25</v>
      </c>
      <c r="AF6" s="63" t="s">
        <v>26</v>
      </c>
      <c r="AG6" s="63" t="s">
        <v>27</v>
      </c>
      <c r="AH6" s="68" t="s">
        <v>25</v>
      </c>
      <c r="AI6" s="63" t="s">
        <v>26</v>
      </c>
      <c r="AJ6" s="63" t="s">
        <v>27</v>
      </c>
      <c r="AK6" s="68" t="s">
        <v>25</v>
      </c>
      <c r="AL6" s="63" t="s">
        <v>26</v>
      </c>
      <c r="AM6" s="63" t="s">
        <v>27</v>
      </c>
      <c r="AN6" s="68" t="s">
        <v>25</v>
      </c>
      <c r="AO6" s="63" t="s">
        <v>26</v>
      </c>
      <c r="AP6" s="63" t="s">
        <v>27</v>
      </c>
      <c r="AQ6" s="68" t="s">
        <v>25</v>
      </c>
      <c r="AR6" s="63" t="s">
        <v>26</v>
      </c>
      <c r="AS6" s="63" t="s">
        <v>27</v>
      </c>
      <c r="AT6" s="68" t="s">
        <v>25</v>
      </c>
      <c r="AU6" s="63" t="s">
        <v>26</v>
      </c>
      <c r="AV6" s="63" t="s">
        <v>27</v>
      </c>
      <c r="AW6" s="68" t="s">
        <v>25</v>
      </c>
      <c r="AX6" s="63" t="s">
        <v>26</v>
      </c>
      <c r="AY6" s="63" t="s">
        <v>27</v>
      </c>
      <c r="AZ6" s="68" t="s">
        <v>25</v>
      </c>
      <c r="CA6" s="63" t="s">
        <v>26</v>
      </c>
      <c r="CB6" s="63" t="s">
        <v>27</v>
      </c>
      <c r="CC6" s="68" t="s">
        <v>25</v>
      </c>
      <c r="CD6" s="63" t="s">
        <v>26</v>
      </c>
      <c r="CE6" s="63" t="s">
        <v>27</v>
      </c>
      <c r="CF6" s="68" t="s">
        <v>25</v>
      </c>
    </row>
    <row r="7" spans="1:84" s="64" customFormat="1" ht="14.1" customHeight="1">
      <c r="A7" s="78" t="s">
        <v>6</v>
      </c>
      <c r="B7" s="77">
        <v>5175</v>
      </c>
      <c r="C7" s="24">
        <v>4843</v>
      </c>
      <c r="D7" s="75">
        <v>10018</v>
      </c>
      <c r="E7" s="76">
        <v>4920</v>
      </c>
      <c r="F7" s="24">
        <v>4711</v>
      </c>
      <c r="G7" s="74">
        <v>9631</v>
      </c>
      <c r="H7" s="77">
        <v>5041</v>
      </c>
      <c r="I7" s="24">
        <v>4774</v>
      </c>
      <c r="J7" s="74">
        <v>9815</v>
      </c>
      <c r="K7" s="77">
        <v>5107</v>
      </c>
      <c r="L7" s="24">
        <v>4845</v>
      </c>
      <c r="M7" s="74">
        <v>9952</v>
      </c>
      <c r="N7" s="77">
        <v>4717</v>
      </c>
      <c r="O7" s="24">
        <v>4308</v>
      </c>
      <c r="P7" s="74">
        <v>9025</v>
      </c>
      <c r="Q7" s="77">
        <v>4753</v>
      </c>
      <c r="R7" s="24">
        <v>4430</v>
      </c>
      <c r="S7" s="74">
        <v>9183</v>
      </c>
      <c r="T7" s="77">
        <v>5133</v>
      </c>
      <c r="U7" s="24">
        <v>4812</v>
      </c>
      <c r="V7" s="74">
        <v>9945</v>
      </c>
      <c r="W7" s="77">
        <v>5596</v>
      </c>
      <c r="X7" s="24">
        <v>5301</v>
      </c>
      <c r="Y7" s="74">
        <v>10897</v>
      </c>
      <c r="Z7" s="77">
        <v>5780</v>
      </c>
      <c r="AA7" s="24">
        <v>5479</v>
      </c>
      <c r="AB7" s="74">
        <v>11259</v>
      </c>
      <c r="AC7" s="125">
        <v>6070</v>
      </c>
      <c r="AD7" s="125">
        <v>5696</v>
      </c>
      <c r="AE7" s="74">
        <v>11766</v>
      </c>
      <c r="AF7" s="125">
        <v>6458</v>
      </c>
      <c r="AG7" s="125">
        <v>5968</v>
      </c>
      <c r="AH7" s="74">
        <v>12426</v>
      </c>
      <c r="AI7" s="125">
        <v>6772</v>
      </c>
      <c r="AJ7" s="125">
        <v>6277</v>
      </c>
      <c r="AK7" s="74">
        <v>13049</v>
      </c>
      <c r="AL7" s="125">
        <v>7133</v>
      </c>
      <c r="AM7" s="125">
        <v>6575</v>
      </c>
      <c r="AN7" s="74">
        <v>13708</v>
      </c>
      <c r="AO7" s="125">
        <v>7312</v>
      </c>
      <c r="AP7" s="125">
        <v>6810</v>
      </c>
      <c r="AQ7" s="74">
        <v>14122</v>
      </c>
      <c r="AR7" s="125">
        <v>7420</v>
      </c>
      <c r="AS7" s="125">
        <v>6928</v>
      </c>
      <c r="AT7" s="74">
        <v>14348</v>
      </c>
      <c r="AU7" s="125">
        <v>7571</v>
      </c>
      <c r="AV7" s="125">
        <v>7031</v>
      </c>
      <c r="AW7" s="74">
        <v>14602</v>
      </c>
      <c r="AX7" s="125">
        <v>7514</v>
      </c>
      <c r="AY7" s="125">
        <v>6935</v>
      </c>
      <c r="AZ7" s="74">
        <v>14449</v>
      </c>
      <c r="BA7"/>
      <c r="BB7"/>
      <c r="BC7"/>
      <c r="BD7"/>
      <c r="BE7"/>
      <c r="BF7"/>
      <c r="BG7"/>
      <c r="BH7"/>
      <c r="BI7"/>
      <c r="BJ7"/>
      <c r="BK7"/>
      <c r="BL7"/>
      <c r="BM7"/>
      <c r="BN7"/>
      <c r="BO7"/>
      <c r="BP7"/>
      <c r="BQ7"/>
      <c r="BR7"/>
      <c r="BS7"/>
      <c r="BT7"/>
      <c r="BU7"/>
      <c r="BV7"/>
      <c r="BW7"/>
      <c r="BX7"/>
      <c r="BY7"/>
      <c r="BZ7"/>
      <c r="CA7" s="77">
        <v>-7133</v>
      </c>
      <c r="CB7" s="77">
        <v>-6575</v>
      </c>
      <c r="CC7" s="77">
        <v>-13708</v>
      </c>
      <c r="CD7" s="77">
        <v>-7312</v>
      </c>
      <c r="CE7" s="77">
        <v>-6810</v>
      </c>
      <c r="CF7" s="77">
        <v>-14122</v>
      </c>
    </row>
    <row r="8" spans="1:84" s="64" customFormat="1" ht="14.1" customHeight="1">
      <c r="A8" s="79" t="s">
        <v>7</v>
      </c>
      <c r="B8" s="77">
        <v>6404</v>
      </c>
      <c r="C8" s="24">
        <v>6197</v>
      </c>
      <c r="D8" s="75">
        <v>12601</v>
      </c>
      <c r="E8" s="76">
        <v>6168</v>
      </c>
      <c r="F8" s="24">
        <v>5876</v>
      </c>
      <c r="G8" s="74">
        <v>12044</v>
      </c>
      <c r="H8" s="77">
        <v>5637</v>
      </c>
      <c r="I8" s="24">
        <v>5438</v>
      </c>
      <c r="J8" s="74">
        <v>11075</v>
      </c>
      <c r="K8" s="77">
        <v>5672</v>
      </c>
      <c r="L8" s="24">
        <v>5363</v>
      </c>
      <c r="M8" s="74">
        <v>11035</v>
      </c>
      <c r="N8" s="77">
        <v>5286</v>
      </c>
      <c r="O8" s="24">
        <v>5087</v>
      </c>
      <c r="P8" s="74">
        <v>10373</v>
      </c>
      <c r="Q8" s="77">
        <v>5181</v>
      </c>
      <c r="R8" s="24">
        <v>5076</v>
      </c>
      <c r="S8" s="74">
        <v>10257</v>
      </c>
      <c r="T8" s="77">
        <v>5297</v>
      </c>
      <c r="U8" s="24">
        <v>5218</v>
      </c>
      <c r="V8" s="74">
        <v>10515</v>
      </c>
      <c r="W8" s="77">
        <v>5694</v>
      </c>
      <c r="X8" s="24">
        <v>5502</v>
      </c>
      <c r="Y8" s="74">
        <v>11196</v>
      </c>
      <c r="Z8" s="77">
        <v>5783</v>
      </c>
      <c r="AA8" s="24">
        <v>5469</v>
      </c>
      <c r="AB8" s="74">
        <v>11252</v>
      </c>
      <c r="AC8" s="125">
        <v>5879</v>
      </c>
      <c r="AD8" s="125">
        <v>5619</v>
      </c>
      <c r="AE8" s="74">
        <v>11498</v>
      </c>
      <c r="AF8" s="125">
        <v>6182</v>
      </c>
      <c r="AG8" s="125">
        <v>5876</v>
      </c>
      <c r="AH8" s="74">
        <v>12058</v>
      </c>
      <c r="AI8" s="125">
        <v>6547</v>
      </c>
      <c r="AJ8" s="125">
        <v>6248</v>
      </c>
      <c r="AK8" s="74">
        <v>12795</v>
      </c>
      <c r="AL8" s="125">
        <v>6915</v>
      </c>
      <c r="AM8" s="125">
        <v>6536</v>
      </c>
      <c r="AN8" s="74">
        <v>13451</v>
      </c>
      <c r="AO8" s="125">
        <v>7335</v>
      </c>
      <c r="AP8" s="125">
        <v>6922</v>
      </c>
      <c r="AQ8" s="74">
        <v>14257</v>
      </c>
      <c r="AR8" s="125">
        <v>7604</v>
      </c>
      <c r="AS8" s="125">
        <v>7283</v>
      </c>
      <c r="AT8" s="74">
        <v>14887</v>
      </c>
      <c r="AU8" s="125">
        <v>7930</v>
      </c>
      <c r="AV8" s="125">
        <v>7575</v>
      </c>
      <c r="AW8" s="74">
        <v>15505</v>
      </c>
      <c r="AX8" s="125">
        <v>8112</v>
      </c>
      <c r="AY8" s="125">
        <v>7696</v>
      </c>
      <c r="AZ8" s="74">
        <v>15808</v>
      </c>
      <c r="BA8"/>
      <c r="BB8"/>
      <c r="BC8"/>
      <c r="BD8"/>
      <c r="BE8"/>
      <c r="BF8"/>
      <c r="BG8"/>
      <c r="BH8"/>
      <c r="BI8"/>
      <c r="BJ8"/>
      <c r="BK8"/>
      <c r="BL8"/>
      <c r="BM8"/>
      <c r="BN8"/>
      <c r="BO8"/>
      <c r="BP8"/>
      <c r="BQ8"/>
      <c r="BR8"/>
      <c r="BS8"/>
      <c r="BT8"/>
      <c r="BU8"/>
      <c r="BV8"/>
      <c r="BW8"/>
      <c r="BX8"/>
      <c r="BY8"/>
      <c r="BZ8"/>
      <c r="CA8" s="77">
        <v>-6915</v>
      </c>
      <c r="CB8" s="77">
        <v>-6536</v>
      </c>
      <c r="CC8" s="77">
        <v>-13451</v>
      </c>
      <c r="CD8" s="77">
        <v>-7335</v>
      </c>
      <c r="CE8" s="77">
        <v>-6922</v>
      </c>
      <c r="CF8" s="77">
        <v>-14257</v>
      </c>
    </row>
    <row r="9" spans="1:84" s="64" customFormat="1" ht="14.1" customHeight="1">
      <c r="A9" s="78" t="s">
        <v>8</v>
      </c>
      <c r="B9" s="77">
        <v>7288</v>
      </c>
      <c r="C9" s="24">
        <v>6940</v>
      </c>
      <c r="D9" s="75">
        <v>14228</v>
      </c>
      <c r="E9" s="76">
        <v>7152</v>
      </c>
      <c r="F9" s="24">
        <v>6817</v>
      </c>
      <c r="G9" s="74">
        <v>13969</v>
      </c>
      <c r="H9" s="77">
        <v>6654</v>
      </c>
      <c r="I9" s="24">
        <v>6346</v>
      </c>
      <c r="J9" s="74">
        <v>13000</v>
      </c>
      <c r="K9" s="77">
        <v>6549</v>
      </c>
      <c r="L9" s="24">
        <v>6231</v>
      </c>
      <c r="M9" s="74">
        <v>12780</v>
      </c>
      <c r="N9" s="77">
        <v>6231</v>
      </c>
      <c r="O9" s="24">
        <v>5969</v>
      </c>
      <c r="P9" s="74">
        <v>12200</v>
      </c>
      <c r="Q9" s="77">
        <v>6109</v>
      </c>
      <c r="R9" s="24">
        <v>5782</v>
      </c>
      <c r="S9" s="74">
        <v>11891</v>
      </c>
      <c r="T9" s="77">
        <v>6099</v>
      </c>
      <c r="U9" s="24">
        <v>5751</v>
      </c>
      <c r="V9" s="74">
        <v>11850</v>
      </c>
      <c r="W9" s="77">
        <v>6303</v>
      </c>
      <c r="X9" s="24">
        <v>6033</v>
      </c>
      <c r="Y9" s="74">
        <v>12336</v>
      </c>
      <c r="Z9" s="77">
        <v>6098</v>
      </c>
      <c r="AA9" s="24">
        <v>5880</v>
      </c>
      <c r="AB9" s="74">
        <v>11978</v>
      </c>
      <c r="AC9" s="125">
        <v>6059</v>
      </c>
      <c r="AD9" s="125">
        <v>5866</v>
      </c>
      <c r="AE9" s="74">
        <v>11925</v>
      </c>
      <c r="AF9" s="125">
        <v>6123</v>
      </c>
      <c r="AG9" s="125">
        <v>5997</v>
      </c>
      <c r="AH9" s="74">
        <v>12120</v>
      </c>
      <c r="AI9" s="125">
        <v>6270</v>
      </c>
      <c r="AJ9" s="125">
        <v>6084</v>
      </c>
      <c r="AK9" s="74">
        <v>12354</v>
      </c>
      <c r="AL9" s="125">
        <v>6493</v>
      </c>
      <c r="AM9" s="125">
        <v>6176</v>
      </c>
      <c r="AN9" s="74">
        <v>12669</v>
      </c>
      <c r="AO9" s="125">
        <v>6543</v>
      </c>
      <c r="AP9" s="125">
        <v>6335</v>
      </c>
      <c r="AQ9" s="74">
        <v>12878</v>
      </c>
      <c r="AR9" s="125">
        <v>6760</v>
      </c>
      <c r="AS9" s="125">
        <v>6447</v>
      </c>
      <c r="AT9" s="74">
        <v>13207</v>
      </c>
      <c r="AU9" s="125">
        <v>6927</v>
      </c>
      <c r="AV9" s="125">
        <v>6658</v>
      </c>
      <c r="AW9" s="74">
        <v>13585</v>
      </c>
      <c r="AX9" s="125">
        <v>7174</v>
      </c>
      <c r="AY9" s="125">
        <v>6883</v>
      </c>
      <c r="AZ9" s="74">
        <v>14057</v>
      </c>
      <c r="BA9"/>
      <c r="BB9"/>
      <c r="BC9"/>
      <c r="BD9"/>
      <c r="BE9"/>
      <c r="BF9"/>
      <c r="BG9"/>
      <c r="BH9"/>
      <c r="BI9"/>
      <c r="BJ9"/>
      <c r="BK9"/>
      <c r="BL9"/>
      <c r="BM9"/>
      <c r="BN9"/>
      <c r="BO9"/>
      <c r="BP9"/>
      <c r="BQ9"/>
      <c r="BR9"/>
      <c r="BS9"/>
      <c r="BT9"/>
      <c r="BU9"/>
      <c r="BV9"/>
      <c r="BW9"/>
      <c r="BX9"/>
      <c r="BY9"/>
      <c r="BZ9"/>
      <c r="CA9" s="77">
        <v>-6493</v>
      </c>
      <c r="CB9" s="77">
        <v>-6176</v>
      </c>
      <c r="CC9" s="77">
        <v>-12669</v>
      </c>
      <c r="CD9" s="77">
        <v>-6543</v>
      </c>
      <c r="CE9" s="77">
        <v>-6335</v>
      </c>
      <c r="CF9" s="77">
        <v>-12878</v>
      </c>
    </row>
    <row r="10" spans="1:84" s="64" customFormat="1" ht="14.1" customHeight="1">
      <c r="A10" s="78" t="s">
        <v>9</v>
      </c>
      <c r="B10" s="77">
        <v>7277</v>
      </c>
      <c r="C10" s="24">
        <v>6943</v>
      </c>
      <c r="D10" s="75">
        <v>14220</v>
      </c>
      <c r="E10" s="76">
        <v>7516</v>
      </c>
      <c r="F10" s="24">
        <v>7087</v>
      </c>
      <c r="G10" s="74">
        <v>14603</v>
      </c>
      <c r="H10" s="77">
        <v>7016</v>
      </c>
      <c r="I10" s="24">
        <v>6635</v>
      </c>
      <c r="J10" s="74">
        <v>13651</v>
      </c>
      <c r="K10" s="77">
        <v>6834</v>
      </c>
      <c r="L10" s="24">
        <v>6510</v>
      </c>
      <c r="M10" s="74">
        <v>13344</v>
      </c>
      <c r="N10" s="77">
        <v>6822</v>
      </c>
      <c r="O10" s="24">
        <v>6399</v>
      </c>
      <c r="P10" s="74">
        <v>13221</v>
      </c>
      <c r="Q10" s="77">
        <v>6713</v>
      </c>
      <c r="R10" s="24">
        <v>6330</v>
      </c>
      <c r="S10" s="74">
        <v>13043</v>
      </c>
      <c r="T10" s="77">
        <v>6767</v>
      </c>
      <c r="U10" s="24">
        <v>6410</v>
      </c>
      <c r="V10" s="74">
        <v>13177</v>
      </c>
      <c r="W10" s="77">
        <v>6683</v>
      </c>
      <c r="X10" s="24">
        <v>6338</v>
      </c>
      <c r="Y10" s="74">
        <v>13021</v>
      </c>
      <c r="Z10" s="77">
        <v>6899</v>
      </c>
      <c r="AA10" s="24">
        <v>6423</v>
      </c>
      <c r="AB10" s="74">
        <v>13322</v>
      </c>
      <c r="AC10" s="125">
        <v>6815</v>
      </c>
      <c r="AD10" s="125">
        <v>6426</v>
      </c>
      <c r="AE10" s="74">
        <v>13241</v>
      </c>
      <c r="AF10" s="125">
        <v>6792</v>
      </c>
      <c r="AG10" s="125">
        <v>6368</v>
      </c>
      <c r="AH10" s="74">
        <v>13160</v>
      </c>
      <c r="AI10" s="125">
        <v>6812</v>
      </c>
      <c r="AJ10" s="125">
        <v>6374</v>
      </c>
      <c r="AK10" s="74">
        <v>13186</v>
      </c>
      <c r="AL10" s="125">
        <v>6755</v>
      </c>
      <c r="AM10" s="125">
        <v>6519</v>
      </c>
      <c r="AN10" s="74">
        <v>13274</v>
      </c>
      <c r="AO10" s="125">
        <v>6830</v>
      </c>
      <c r="AP10" s="125">
        <v>6600</v>
      </c>
      <c r="AQ10" s="74">
        <v>13430</v>
      </c>
      <c r="AR10" s="125">
        <v>6842</v>
      </c>
      <c r="AS10" s="125">
        <v>6653</v>
      </c>
      <c r="AT10" s="74">
        <v>13495</v>
      </c>
      <c r="AU10" s="125">
        <v>6896</v>
      </c>
      <c r="AV10" s="125">
        <v>6703</v>
      </c>
      <c r="AW10" s="74">
        <v>13599</v>
      </c>
      <c r="AX10" s="125">
        <v>6838</v>
      </c>
      <c r="AY10" s="125">
        <v>6637</v>
      </c>
      <c r="AZ10" s="74">
        <v>13475</v>
      </c>
      <c r="BA10"/>
      <c r="BB10"/>
      <c r="BC10"/>
      <c r="BD10"/>
      <c r="BE10"/>
      <c r="BF10"/>
      <c r="BG10"/>
      <c r="BH10"/>
      <c r="BI10"/>
      <c r="BJ10"/>
      <c r="BK10"/>
      <c r="BL10"/>
      <c r="BM10"/>
      <c r="BN10"/>
      <c r="BO10"/>
      <c r="BP10"/>
      <c r="BQ10"/>
      <c r="BR10"/>
      <c r="BS10"/>
      <c r="BT10"/>
      <c r="BU10"/>
      <c r="BV10"/>
      <c r="BW10"/>
      <c r="BX10"/>
      <c r="BY10"/>
      <c r="BZ10"/>
      <c r="CA10" s="77">
        <v>-6755</v>
      </c>
      <c r="CB10" s="77">
        <v>-6519</v>
      </c>
      <c r="CC10" s="77">
        <v>-13274</v>
      </c>
      <c r="CD10" s="77">
        <v>-6830</v>
      </c>
      <c r="CE10" s="77">
        <v>-6600</v>
      </c>
      <c r="CF10" s="77">
        <v>-13430</v>
      </c>
    </row>
    <row r="11" spans="1:84" s="64" customFormat="1" ht="14.1" customHeight="1">
      <c r="A11" s="78" t="s">
        <v>10</v>
      </c>
      <c r="B11" s="77">
        <v>3734</v>
      </c>
      <c r="C11" s="24">
        <v>4312</v>
      </c>
      <c r="D11" s="75">
        <v>8046</v>
      </c>
      <c r="E11" s="76">
        <v>4252</v>
      </c>
      <c r="F11" s="24">
        <v>4887</v>
      </c>
      <c r="G11" s="74">
        <v>9139</v>
      </c>
      <c r="H11" s="77">
        <v>4089</v>
      </c>
      <c r="I11" s="24">
        <v>4612</v>
      </c>
      <c r="J11" s="74">
        <v>8701</v>
      </c>
      <c r="K11" s="77">
        <v>3773</v>
      </c>
      <c r="L11" s="24">
        <v>4307</v>
      </c>
      <c r="M11" s="74">
        <v>8080</v>
      </c>
      <c r="N11" s="77">
        <v>4529</v>
      </c>
      <c r="O11" s="24">
        <v>4920</v>
      </c>
      <c r="P11" s="74">
        <v>9449</v>
      </c>
      <c r="Q11" s="77">
        <v>4711</v>
      </c>
      <c r="R11" s="24">
        <v>5021</v>
      </c>
      <c r="S11" s="74">
        <v>9732</v>
      </c>
      <c r="T11" s="77">
        <v>4967</v>
      </c>
      <c r="U11" s="24">
        <v>5216</v>
      </c>
      <c r="V11" s="74">
        <v>10183</v>
      </c>
      <c r="W11" s="77">
        <v>5327</v>
      </c>
      <c r="X11" s="24">
        <v>5991</v>
      </c>
      <c r="Y11" s="74">
        <v>11318</v>
      </c>
      <c r="Z11" s="77">
        <v>5327</v>
      </c>
      <c r="AA11" s="24">
        <v>5723</v>
      </c>
      <c r="AB11" s="74">
        <v>11050</v>
      </c>
      <c r="AC11" s="125">
        <v>5302</v>
      </c>
      <c r="AD11" s="125">
        <v>5692</v>
      </c>
      <c r="AE11" s="74">
        <v>10994</v>
      </c>
      <c r="AF11" s="125">
        <v>5406</v>
      </c>
      <c r="AG11" s="125">
        <v>5757</v>
      </c>
      <c r="AH11" s="74">
        <v>11163</v>
      </c>
      <c r="AI11" s="125">
        <v>5504</v>
      </c>
      <c r="AJ11" s="125">
        <v>5922</v>
      </c>
      <c r="AK11" s="74">
        <v>11426</v>
      </c>
      <c r="AL11" s="125">
        <v>5661</v>
      </c>
      <c r="AM11" s="125">
        <v>5952</v>
      </c>
      <c r="AN11" s="74">
        <v>11613</v>
      </c>
      <c r="AO11" s="125">
        <v>5669</v>
      </c>
      <c r="AP11" s="125">
        <v>6011</v>
      </c>
      <c r="AQ11" s="74">
        <v>11680</v>
      </c>
      <c r="AR11" s="125">
        <v>5612</v>
      </c>
      <c r="AS11" s="125">
        <v>6039</v>
      </c>
      <c r="AT11" s="74">
        <v>11651</v>
      </c>
      <c r="AU11" s="125">
        <v>5502</v>
      </c>
      <c r="AV11" s="125">
        <v>5853</v>
      </c>
      <c r="AW11" s="74">
        <v>11355</v>
      </c>
      <c r="AX11" s="125">
        <v>5445</v>
      </c>
      <c r="AY11" s="125">
        <v>5653</v>
      </c>
      <c r="AZ11" s="74">
        <v>11098</v>
      </c>
      <c r="BA11"/>
      <c r="BB11"/>
      <c r="BC11"/>
      <c r="BD11"/>
      <c r="BE11"/>
      <c r="BF11"/>
      <c r="BG11"/>
      <c r="BH11"/>
      <c r="BI11"/>
      <c r="BJ11"/>
      <c r="BK11"/>
      <c r="BL11"/>
      <c r="BM11"/>
      <c r="BN11"/>
      <c r="BO11"/>
      <c r="BP11"/>
      <c r="BQ11"/>
      <c r="BR11"/>
      <c r="BS11"/>
      <c r="BT11"/>
      <c r="BU11"/>
      <c r="BV11"/>
      <c r="BW11"/>
      <c r="BX11"/>
      <c r="BY11"/>
      <c r="BZ11"/>
      <c r="CA11" s="77">
        <v>-5661</v>
      </c>
      <c r="CB11" s="77">
        <v>-5952</v>
      </c>
      <c r="CC11" s="77">
        <v>-11613</v>
      </c>
      <c r="CD11" s="77">
        <v>-5669</v>
      </c>
      <c r="CE11" s="77">
        <v>-6011</v>
      </c>
      <c r="CF11" s="77">
        <v>-11680</v>
      </c>
    </row>
    <row r="12" spans="1:84" s="64" customFormat="1" ht="14.1" customHeight="1">
      <c r="A12" s="78" t="s">
        <v>11</v>
      </c>
      <c r="B12" s="77">
        <v>3025</v>
      </c>
      <c r="C12" s="24">
        <v>4173</v>
      </c>
      <c r="D12" s="75">
        <v>7198</v>
      </c>
      <c r="E12" s="76">
        <v>3167</v>
      </c>
      <c r="F12" s="24">
        <v>4198</v>
      </c>
      <c r="G12" s="74">
        <v>7365</v>
      </c>
      <c r="H12" s="77">
        <v>3235</v>
      </c>
      <c r="I12" s="24">
        <v>4231</v>
      </c>
      <c r="J12" s="74">
        <v>7466</v>
      </c>
      <c r="K12" s="77">
        <v>3470</v>
      </c>
      <c r="L12" s="24">
        <v>4567</v>
      </c>
      <c r="M12" s="74">
        <v>8037</v>
      </c>
      <c r="N12" s="77">
        <v>3356</v>
      </c>
      <c r="O12" s="24">
        <v>4385</v>
      </c>
      <c r="P12" s="74">
        <v>7741</v>
      </c>
      <c r="Q12" s="77">
        <v>3562</v>
      </c>
      <c r="R12" s="24">
        <v>4809</v>
      </c>
      <c r="S12" s="74">
        <v>8371</v>
      </c>
      <c r="T12" s="77">
        <v>4098</v>
      </c>
      <c r="U12" s="24">
        <v>5538</v>
      </c>
      <c r="V12" s="74">
        <v>9636</v>
      </c>
      <c r="W12" s="77">
        <v>5572</v>
      </c>
      <c r="X12" s="24">
        <v>6880</v>
      </c>
      <c r="Y12" s="74">
        <v>12452</v>
      </c>
      <c r="Z12" s="77">
        <v>5065</v>
      </c>
      <c r="AA12" s="24">
        <v>6703</v>
      </c>
      <c r="AB12" s="74">
        <v>11768</v>
      </c>
      <c r="AC12" s="125">
        <v>5320</v>
      </c>
      <c r="AD12" s="125">
        <v>6931</v>
      </c>
      <c r="AE12" s="74">
        <v>12251</v>
      </c>
      <c r="AF12" s="125">
        <v>5644</v>
      </c>
      <c r="AG12" s="125">
        <v>7218</v>
      </c>
      <c r="AH12" s="74">
        <v>12862</v>
      </c>
      <c r="AI12" s="125">
        <v>5716</v>
      </c>
      <c r="AJ12" s="125">
        <v>7272</v>
      </c>
      <c r="AK12" s="74">
        <v>12988</v>
      </c>
      <c r="AL12" s="125">
        <v>5880</v>
      </c>
      <c r="AM12" s="125">
        <v>7352</v>
      </c>
      <c r="AN12" s="74">
        <v>13232</v>
      </c>
      <c r="AO12" s="125">
        <v>5909</v>
      </c>
      <c r="AP12" s="125">
        <v>7351</v>
      </c>
      <c r="AQ12" s="74">
        <v>13260</v>
      </c>
      <c r="AR12" s="125">
        <v>5713</v>
      </c>
      <c r="AS12" s="125">
        <v>7114</v>
      </c>
      <c r="AT12" s="74">
        <v>12827</v>
      </c>
      <c r="AU12" s="125">
        <v>5477</v>
      </c>
      <c r="AV12" s="125">
        <v>6847</v>
      </c>
      <c r="AW12" s="74">
        <v>12324</v>
      </c>
      <c r="AX12" s="125">
        <v>5196</v>
      </c>
      <c r="AY12" s="125">
        <v>6448</v>
      </c>
      <c r="AZ12" s="74">
        <v>11644</v>
      </c>
      <c r="BA12"/>
      <c r="BB12"/>
      <c r="BC12"/>
      <c r="BD12"/>
      <c r="BE12"/>
      <c r="BF12"/>
      <c r="BG12"/>
      <c r="BH12"/>
      <c r="BI12"/>
      <c r="BJ12"/>
      <c r="BK12"/>
      <c r="BL12"/>
      <c r="BM12"/>
      <c r="BN12"/>
      <c r="BO12"/>
      <c r="BP12"/>
      <c r="BQ12"/>
      <c r="BR12"/>
      <c r="BS12"/>
      <c r="BT12"/>
      <c r="BU12"/>
      <c r="BV12"/>
      <c r="BW12"/>
      <c r="BX12"/>
      <c r="BY12"/>
      <c r="BZ12"/>
      <c r="CA12" s="77">
        <v>-5880</v>
      </c>
      <c r="CB12" s="77">
        <v>-7352</v>
      </c>
      <c r="CC12" s="77">
        <v>-13232</v>
      </c>
      <c r="CD12" s="77">
        <v>-5909</v>
      </c>
      <c r="CE12" s="77">
        <v>-7351</v>
      </c>
      <c r="CF12" s="77">
        <v>-13260</v>
      </c>
    </row>
    <row r="13" spans="1:84" s="64" customFormat="1" ht="14.1" customHeight="1">
      <c r="A13" s="78" t="s">
        <v>12</v>
      </c>
      <c r="B13" s="77">
        <v>5827</v>
      </c>
      <c r="C13" s="24">
        <v>7067</v>
      </c>
      <c r="D13" s="75">
        <v>12894</v>
      </c>
      <c r="E13" s="76">
        <v>5754</v>
      </c>
      <c r="F13" s="24">
        <v>7004</v>
      </c>
      <c r="G13" s="74">
        <v>12758</v>
      </c>
      <c r="H13" s="77">
        <v>5489</v>
      </c>
      <c r="I13" s="24">
        <v>6888</v>
      </c>
      <c r="J13" s="74">
        <v>12377</v>
      </c>
      <c r="K13" s="77">
        <v>5619</v>
      </c>
      <c r="L13" s="24">
        <v>6911</v>
      </c>
      <c r="M13" s="74">
        <v>12530</v>
      </c>
      <c r="N13" s="77">
        <v>5338</v>
      </c>
      <c r="O13" s="24">
        <v>6528</v>
      </c>
      <c r="P13" s="74">
        <v>11866</v>
      </c>
      <c r="Q13" s="77">
        <v>5395</v>
      </c>
      <c r="R13" s="24">
        <v>6468</v>
      </c>
      <c r="S13" s="74">
        <v>11863</v>
      </c>
      <c r="T13" s="77">
        <v>5762</v>
      </c>
      <c r="U13" s="24">
        <v>6740</v>
      </c>
      <c r="V13" s="74">
        <v>12502</v>
      </c>
      <c r="W13" s="77">
        <v>6638</v>
      </c>
      <c r="X13" s="24">
        <v>7417</v>
      </c>
      <c r="Y13" s="74">
        <v>14055</v>
      </c>
      <c r="Z13" s="77">
        <v>6452</v>
      </c>
      <c r="AA13" s="24">
        <v>7455</v>
      </c>
      <c r="AB13" s="74">
        <v>13907</v>
      </c>
      <c r="AC13" s="125">
        <v>6690</v>
      </c>
      <c r="AD13" s="125">
        <v>7673</v>
      </c>
      <c r="AE13" s="74">
        <v>14363</v>
      </c>
      <c r="AF13" s="125">
        <v>7112</v>
      </c>
      <c r="AG13" s="125">
        <v>8363</v>
      </c>
      <c r="AH13" s="74">
        <v>15475</v>
      </c>
      <c r="AI13" s="125">
        <v>7611</v>
      </c>
      <c r="AJ13" s="125">
        <v>8969</v>
      </c>
      <c r="AK13" s="74">
        <v>16580</v>
      </c>
      <c r="AL13" s="125">
        <v>8196</v>
      </c>
      <c r="AM13" s="125">
        <v>9599</v>
      </c>
      <c r="AN13" s="74">
        <v>17795</v>
      </c>
      <c r="AO13" s="125">
        <v>8570</v>
      </c>
      <c r="AP13" s="125">
        <v>10085</v>
      </c>
      <c r="AQ13" s="74">
        <v>18655</v>
      </c>
      <c r="AR13" s="125">
        <v>8961</v>
      </c>
      <c r="AS13" s="125">
        <v>10249</v>
      </c>
      <c r="AT13" s="74">
        <v>19210</v>
      </c>
      <c r="AU13" s="125">
        <v>8968</v>
      </c>
      <c r="AV13" s="125">
        <v>10455</v>
      </c>
      <c r="AW13" s="74">
        <v>19423</v>
      </c>
      <c r="AX13" s="125">
        <v>8767</v>
      </c>
      <c r="AY13" s="125">
        <v>10368</v>
      </c>
      <c r="AZ13" s="74">
        <v>19135</v>
      </c>
      <c r="BA13"/>
      <c r="BB13"/>
      <c r="BC13"/>
      <c r="BD13"/>
      <c r="BE13"/>
      <c r="BF13"/>
      <c r="BG13"/>
      <c r="BH13"/>
      <c r="BI13"/>
      <c r="BJ13"/>
      <c r="BK13"/>
      <c r="BL13"/>
      <c r="BM13"/>
      <c r="BN13"/>
      <c r="BO13"/>
      <c r="BP13"/>
      <c r="BQ13"/>
      <c r="BR13"/>
      <c r="BS13"/>
      <c r="BT13"/>
      <c r="BU13"/>
      <c r="BV13"/>
      <c r="BW13"/>
      <c r="BX13"/>
      <c r="BY13"/>
      <c r="BZ13"/>
      <c r="CA13" s="77">
        <v>-8196</v>
      </c>
      <c r="CB13" s="77">
        <v>-9599</v>
      </c>
      <c r="CC13" s="77">
        <v>-17795</v>
      </c>
      <c r="CD13" s="77">
        <v>-8570</v>
      </c>
      <c r="CE13" s="77">
        <v>-10085</v>
      </c>
      <c r="CF13" s="77">
        <v>-18655</v>
      </c>
    </row>
    <row r="14" spans="1:84" s="64" customFormat="1" ht="14.1" customHeight="1">
      <c r="A14" s="78" t="s">
        <v>13</v>
      </c>
      <c r="B14" s="77">
        <v>6958</v>
      </c>
      <c r="C14" s="24">
        <v>8150</v>
      </c>
      <c r="D14" s="75">
        <v>15108</v>
      </c>
      <c r="E14" s="76">
        <v>6660</v>
      </c>
      <c r="F14" s="24">
        <v>7828</v>
      </c>
      <c r="G14" s="74">
        <v>14488</v>
      </c>
      <c r="H14" s="77">
        <v>6268</v>
      </c>
      <c r="I14" s="24">
        <v>7263</v>
      </c>
      <c r="J14" s="74">
        <v>13531</v>
      </c>
      <c r="K14" s="77">
        <v>6195</v>
      </c>
      <c r="L14" s="24">
        <v>7144</v>
      </c>
      <c r="M14" s="74">
        <v>13339</v>
      </c>
      <c r="N14" s="77">
        <v>5913</v>
      </c>
      <c r="O14" s="24">
        <v>7041</v>
      </c>
      <c r="P14" s="74">
        <v>12954</v>
      </c>
      <c r="Q14" s="77">
        <v>5984</v>
      </c>
      <c r="R14" s="24">
        <v>7150</v>
      </c>
      <c r="S14" s="74">
        <v>13134</v>
      </c>
      <c r="T14" s="77">
        <v>6426</v>
      </c>
      <c r="U14" s="24">
        <v>7516</v>
      </c>
      <c r="V14" s="74">
        <v>13942</v>
      </c>
      <c r="W14" s="77">
        <v>6936</v>
      </c>
      <c r="X14" s="24">
        <v>7882</v>
      </c>
      <c r="Y14" s="74">
        <v>14818</v>
      </c>
      <c r="Z14" s="77">
        <v>7036</v>
      </c>
      <c r="AA14" s="24">
        <v>8236</v>
      </c>
      <c r="AB14" s="74">
        <v>15272</v>
      </c>
      <c r="AC14" s="125">
        <v>7139</v>
      </c>
      <c r="AD14" s="125">
        <v>8308</v>
      </c>
      <c r="AE14" s="74">
        <v>15447</v>
      </c>
      <c r="AF14" s="125">
        <v>7319</v>
      </c>
      <c r="AG14" s="125">
        <v>8352</v>
      </c>
      <c r="AH14" s="74">
        <v>15671</v>
      </c>
      <c r="AI14" s="125">
        <v>7533</v>
      </c>
      <c r="AJ14" s="125">
        <v>8489</v>
      </c>
      <c r="AK14" s="74">
        <v>16022</v>
      </c>
      <c r="AL14" s="125">
        <v>7778</v>
      </c>
      <c r="AM14" s="125">
        <v>8747</v>
      </c>
      <c r="AN14" s="74">
        <v>16525</v>
      </c>
      <c r="AO14" s="125">
        <v>8122</v>
      </c>
      <c r="AP14" s="125">
        <v>8948</v>
      </c>
      <c r="AQ14" s="74">
        <v>17070</v>
      </c>
      <c r="AR14" s="125">
        <v>8247</v>
      </c>
      <c r="AS14" s="125">
        <v>9215</v>
      </c>
      <c r="AT14" s="74">
        <v>17462</v>
      </c>
      <c r="AU14" s="125">
        <v>8588</v>
      </c>
      <c r="AV14" s="125">
        <v>9704</v>
      </c>
      <c r="AW14" s="74">
        <v>18292</v>
      </c>
      <c r="AX14" s="125">
        <v>8948</v>
      </c>
      <c r="AY14" s="125">
        <v>10103</v>
      </c>
      <c r="AZ14" s="74">
        <v>19051</v>
      </c>
      <c r="BA14"/>
      <c r="BB14"/>
      <c r="BC14"/>
      <c r="BD14"/>
      <c r="BE14"/>
      <c r="BF14"/>
      <c r="BG14"/>
      <c r="BH14"/>
      <c r="BI14"/>
      <c r="BJ14"/>
      <c r="BK14"/>
      <c r="BL14"/>
      <c r="BM14"/>
      <c r="BN14"/>
      <c r="BO14"/>
      <c r="BP14"/>
      <c r="BQ14"/>
      <c r="BR14"/>
      <c r="BS14"/>
      <c r="BT14"/>
      <c r="BU14"/>
      <c r="BV14"/>
      <c r="BW14"/>
      <c r="BX14"/>
      <c r="BY14"/>
      <c r="BZ14"/>
      <c r="CA14" s="77">
        <v>-7778</v>
      </c>
      <c r="CB14" s="77">
        <v>-8747</v>
      </c>
      <c r="CC14" s="77">
        <v>-16525</v>
      </c>
      <c r="CD14" s="77">
        <v>-8122</v>
      </c>
      <c r="CE14" s="77">
        <v>-8948</v>
      </c>
      <c r="CF14" s="77">
        <v>-17070</v>
      </c>
    </row>
    <row r="15" spans="1:84" s="64" customFormat="1" ht="14.1" customHeight="1">
      <c r="A15" s="78" t="s">
        <v>14</v>
      </c>
      <c r="B15" s="77">
        <v>7778</v>
      </c>
      <c r="C15" s="24">
        <v>8768</v>
      </c>
      <c r="D15" s="75">
        <v>16546</v>
      </c>
      <c r="E15" s="76">
        <v>7566</v>
      </c>
      <c r="F15" s="24">
        <v>8716</v>
      </c>
      <c r="G15" s="74">
        <v>16282</v>
      </c>
      <c r="H15" s="77">
        <v>7034</v>
      </c>
      <c r="I15" s="24">
        <v>8115</v>
      </c>
      <c r="J15" s="74">
        <v>15149</v>
      </c>
      <c r="K15" s="77">
        <v>7104</v>
      </c>
      <c r="L15" s="24">
        <v>8171</v>
      </c>
      <c r="M15" s="74">
        <v>15275</v>
      </c>
      <c r="N15" s="77">
        <v>6825</v>
      </c>
      <c r="O15" s="24">
        <v>7786</v>
      </c>
      <c r="P15" s="74">
        <v>14611</v>
      </c>
      <c r="Q15" s="77">
        <v>6572</v>
      </c>
      <c r="R15" s="24">
        <v>7628</v>
      </c>
      <c r="S15" s="74">
        <v>14200</v>
      </c>
      <c r="T15" s="77">
        <v>6655</v>
      </c>
      <c r="U15" s="24">
        <v>7567</v>
      </c>
      <c r="V15" s="74">
        <v>14222</v>
      </c>
      <c r="W15" s="77">
        <v>7046</v>
      </c>
      <c r="X15" s="24">
        <v>7840</v>
      </c>
      <c r="Y15" s="74">
        <v>14886</v>
      </c>
      <c r="Z15" s="77">
        <v>6790</v>
      </c>
      <c r="AA15" s="24">
        <v>7755</v>
      </c>
      <c r="AB15" s="74">
        <v>14545</v>
      </c>
      <c r="AC15" s="125">
        <v>6817</v>
      </c>
      <c r="AD15" s="125">
        <v>7939</v>
      </c>
      <c r="AE15" s="74">
        <v>14756</v>
      </c>
      <c r="AF15" s="125">
        <v>7147</v>
      </c>
      <c r="AG15" s="125">
        <v>8171</v>
      </c>
      <c r="AH15" s="74">
        <v>15318</v>
      </c>
      <c r="AI15" s="125">
        <v>7506</v>
      </c>
      <c r="AJ15" s="125">
        <v>8552</v>
      </c>
      <c r="AK15" s="74">
        <v>16058</v>
      </c>
      <c r="AL15" s="125">
        <v>7878</v>
      </c>
      <c r="AM15" s="125">
        <v>8953</v>
      </c>
      <c r="AN15" s="74">
        <v>16831</v>
      </c>
      <c r="AO15" s="125">
        <v>8130</v>
      </c>
      <c r="AP15" s="125">
        <v>9248</v>
      </c>
      <c r="AQ15" s="74">
        <v>17378</v>
      </c>
      <c r="AR15" s="125">
        <v>8353</v>
      </c>
      <c r="AS15" s="125">
        <v>9403</v>
      </c>
      <c r="AT15" s="74">
        <v>17756</v>
      </c>
      <c r="AU15" s="125">
        <v>8306</v>
      </c>
      <c r="AV15" s="125">
        <v>9345</v>
      </c>
      <c r="AW15" s="74">
        <v>17651</v>
      </c>
      <c r="AX15" s="125">
        <v>8313</v>
      </c>
      <c r="AY15" s="125">
        <v>9164</v>
      </c>
      <c r="AZ15" s="74">
        <v>17477</v>
      </c>
      <c r="BA15"/>
      <c r="BB15"/>
      <c r="BC15"/>
      <c r="BD15"/>
      <c r="BE15"/>
      <c r="BF15"/>
      <c r="BG15"/>
      <c r="BH15"/>
      <c r="BI15"/>
      <c r="BJ15"/>
      <c r="BK15"/>
      <c r="BL15"/>
      <c r="BM15"/>
      <c r="BN15"/>
      <c r="BO15"/>
      <c r="BP15"/>
      <c r="BQ15"/>
      <c r="BR15"/>
      <c r="BS15"/>
      <c r="BT15"/>
      <c r="BU15"/>
      <c r="BV15"/>
      <c r="BW15"/>
      <c r="BX15"/>
      <c r="BY15"/>
      <c r="BZ15"/>
      <c r="CA15" s="77">
        <v>-7878</v>
      </c>
      <c r="CB15" s="77">
        <v>-8953</v>
      </c>
      <c r="CC15" s="77">
        <v>-16831</v>
      </c>
      <c r="CD15" s="77">
        <v>-8130</v>
      </c>
      <c r="CE15" s="77">
        <v>-9248</v>
      </c>
      <c r="CF15" s="77">
        <v>-17378</v>
      </c>
    </row>
    <row r="16" spans="1:84" s="64" customFormat="1" ht="14.1" customHeight="1">
      <c r="A16" s="78" t="s">
        <v>15</v>
      </c>
      <c r="B16" s="77">
        <v>7942</v>
      </c>
      <c r="C16" s="24">
        <v>8949</v>
      </c>
      <c r="D16" s="75">
        <v>16891</v>
      </c>
      <c r="E16" s="76">
        <v>7853</v>
      </c>
      <c r="F16" s="24">
        <v>8808</v>
      </c>
      <c r="G16" s="74">
        <v>16661</v>
      </c>
      <c r="H16" s="77">
        <v>7464</v>
      </c>
      <c r="I16" s="24">
        <v>8270</v>
      </c>
      <c r="J16" s="74">
        <v>15734</v>
      </c>
      <c r="K16" s="77">
        <v>7398</v>
      </c>
      <c r="L16" s="24">
        <v>8256</v>
      </c>
      <c r="M16" s="74">
        <v>15654</v>
      </c>
      <c r="N16" s="77">
        <v>7069</v>
      </c>
      <c r="O16" s="24">
        <v>8079</v>
      </c>
      <c r="P16" s="74">
        <v>15148</v>
      </c>
      <c r="Q16" s="77">
        <v>7201</v>
      </c>
      <c r="R16" s="24">
        <v>8118</v>
      </c>
      <c r="S16" s="74">
        <v>15319</v>
      </c>
      <c r="T16" s="77">
        <v>7225</v>
      </c>
      <c r="U16" s="24">
        <v>8252</v>
      </c>
      <c r="V16" s="74">
        <v>15477</v>
      </c>
      <c r="W16" s="77">
        <v>7383</v>
      </c>
      <c r="X16" s="24">
        <v>8065</v>
      </c>
      <c r="Y16" s="74">
        <v>15448</v>
      </c>
      <c r="Z16" s="77">
        <v>7532</v>
      </c>
      <c r="AA16" s="24">
        <v>8350</v>
      </c>
      <c r="AB16" s="74">
        <v>15882</v>
      </c>
      <c r="AC16" s="125">
        <v>7393</v>
      </c>
      <c r="AD16" s="125">
        <v>8315</v>
      </c>
      <c r="AE16" s="74">
        <v>15708</v>
      </c>
      <c r="AF16" s="125">
        <v>7334</v>
      </c>
      <c r="AG16" s="125">
        <v>8329</v>
      </c>
      <c r="AH16" s="74">
        <v>15663</v>
      </c>
      <c r="AI16" s="125">
        <v>7381</v>
      </c>
      <c r="AJ16" s="125">
        <v>8274</v>
      </c>
      <c r="AK16" s="74">
        <v>15655</v>
      </c>
      <c r="AL16" s="125">
        <v>7349</v>
      </c>
      <c r="AM16" s="125">
        <v>8284</v>
      </c>
      <c r="AN16" s="74">
        <v>15633</v>
      </c>
      <c r="AO16" s="125">
        <v>7425</v>
      </c>
      <c r="AP16" s="125">
        <v>8467</v>
      </c>
      <c r="AQ16" s="74">
        <v>15892</v>
      </c>
      <c r="AR16" s="125">
        <v>7538</v>
      </c>
      <c r="AS16" s="125">
        <v>8595</v>
      </c>
      <c r="AT16" s="74">
        <v>16133</v>
      </c>
      <c r="AU16" s="125">
        <v>7838</v>
      </c>
      <c r="AV16" s="125">
        <v>8815</v>
      </c>
      <c r="AW16" s="74">
        <v>16653</v>
      </c>
      <c r="AX16" s="125">
        <v>8049</v>
      </c>
      <c r="AY16" s="125">
        <v>9019</v>
      </c>
      <c r="AZ16" s="74">
        <v>17068</v>
      </c>
      <c r="BA16"/>
      <c r="BB16"/>
      <c r="BC16"/>
      <c r="BD16"/>
      <c r="BE16"/>
      <c r="BF16"/>
      <c r="BG16"/>
      <c r="BH16"/>
      <c r="BI16"/>
      <c r="BJ16"/>
      <c r="BK16"/>
      <c r="BL16"/>
      <c r="BM16"/>
      <c r="BN16"/>
      <c r="BO16"/>
      <c r="BP16"/>
      <c r="BQ16"/>
      <c r="BR16"/>
      <c r="BS16"/>
      <c r="BT16"/>
      <c r="BU16"/>
      <c r="BV16"/>
      <c r="BW16"/>
      <c r="BX16"/>
      <c r="BY16"/>
      <c r="BZ16"/>
      <c r="CA16" s="77">
        <v>-7349</v>
      </c>
      <c r="CB16" s="77">
        <v>-8284</v>
      </c>
      <c r="CC16" s="77">
        <v>-15633</v>
      </c>
      <c r="CD16" s="77">
        <v>-7425</v>
      </c>
      <c r="CE16" s="77">
        <v>-8467</v>
      </c>
      <c r="CF16" s="77">
        <v>-15892</v>
      </c>
    </row>
    <row r="17" spans="1:84" s="64" customFormat="1" ht="14.1" customHeight="1">
      <c r="A17" s="78" t="s">
        <v>16</v>
      </c>
      <c r="B17" s="77">
        <v>8568</v>
      </c>
      <c r="C17" s="24">
        <v>8716</v>
      </c>
      <c r="D17" s="75">
        <v>17284</v>
      </c>
      <c r="E17" s="76">
        <v>8408</v>
      </c>
      <c r="F17" s="24">
        <v>8754</v>
      </c>
      <c r="G17" s="74">
        <v>17162</v>
      </c>
      <c r="H17" s="77">
        <v>7707</v>
      </c>
      <c r="I17" s="24">
        <v>8154</v>
      </c>
      <c r="J17" s="74">
        <v>15861</v>
      </c>
      <c r="K17" s="77">
        <v>7607</v>
      </c>
      <c r="L17" s="24">
        <v>8040</v>
      </c>
      <c r="M17" s="74">
        <v>15647</v>
      </c>
      <c r="N17" s="77">
        <v>7506</v>
      </c>
      <c r="O17" s="24">
        <v>8064</v>
      </c>
      <c r="P17" s="74">
        <v>15570</v>
      </c>
      <c r="Q17" s="77">
        <v>7234</v>
      </c>
      <c r="R17" s="24">
        <v>8069</v>
      </c>
      <c r="S17" s="74">
        <v>15303</v>
      </c>
      <c r="T17" s="77">
        <v>7292</v>
      </c>
      <c r="U17" s="24">
        <v>8134</v>
      </c>
      <c r="V17" s="74">
        <v>15426</v>
      </c>
      <c r="W17" s="77">
        <v>7460</v>
      </c>
      <c r="X17" s="24">
        <v>8122</v>
      </c>
      <c r="Y17" s="74">
        <v>15582</v>
      </c>
      <c r="Z17" s="77">
        <v>7274</v>
      </c>
      <c r="AA17" s="24">
        <v>8161</v>
      </c>
      <c r="AB17" s="74">
        <v>15435</v>
      </c>
      <c r="AC17" s="125">
        <v>7254</v>
      </c>
      <c r="AD17" s="125">
        <v>8257</v>
      </c>
      <c r="AE17" s="74">
        <v>15511</v>
      </c>
      <c r="AF17" s="125">
        <v>7518</v>
      </c>
      <c r="AG17" s="125">
        <v>8443</v>
      </c>
      <c r="AH17" s="74">
        <v>15961</v>
      </c>
      <c r="AI17" s="125">
        <v>7547</v>
      </c>
      <c r="AJ17" s="125">
        <v>8604</v>
      </c>
      <c r="AK17" s="74">
        <v>16151</v>
      </c>
      <c r="AL17" s="125">
        <v>7734</v>
      </c>
      <c r="AM17" s="125">
        <v>8707</v>
      </c>
      <c r="AN17" s="74">
        <v>16441</v>
      </c>
      <c r="AO17" s="125">
        <v>7731</v>
      </c>
      <c r="AP17" s="125">
        <v>8647</v>
      </c>
      <c r="AQ17" s="74">
        <v>16378</v>
      </c>
      <c r="AR17" s="125">
        <v>7732</v>
      </c>
      <c r="AS17" s="125">
        <v>8680</v>
      </c>
      <c r="AT17" s="74">
        <v>16412</v>
      </c>
      <c r="AU17" s="125">
        <v>7660</v>
      </c>
      <c r="AV17" s="125">
        <v>8585</v>
      </c>
      <c r="AW17" s="74">
        <v>16245</v>
      </c>
      <c r="AX17" s="125">
        <v>7616</v>
      </c>
      <c r="AY17" s="125">
        <v>8435</v>
      </c>
      <c r="AZ17" s="74">
        <v>16051</v>
      </c>
      <c r="BA17"/>
      <c r="BB17"/>
      <c r="BC17"/>
      <c r="BD17"/>
      <c r="BE17"/>
      <c r="BF17"/>
      <c r="BG17"/>
      <c r="BH17"/>
      <c r="BI17"/>
      <c r="BJ17"/>
      <c r="BK17"/>
      <c r="BL17"/>
      <c r="BM17"/>
      <c r="BN17"/>
      <c r="BO17"/>
      <c r="BP17"/>
      <c r="BQ17"/>
      <c r="BR17"/>
      <c r="BS17"/>
      <c r="BT17"/>
      <c r="BU17"/>
      <c r="BV17"/>
      <c r="BW17"/>
      <c r="BX17"/>
      <c r="BY17"/>
      <c r="BZ17"/>
      <c r="CA17" s="77">
        <v>-7734</v>
      </c>
      <c r="CB17" s="77">
        <v>-8707</v>
      </c>
      <c r="CC17" s="77">
        <v>-16441</v>
      </c>
      <c r="CD17" s="77">
        <v>-7731</v>
      </c>
      <c r="CE17" s="77">
        <v>-8647</v>
      </c>
      <c r="CF17" s="77">
        <v>-16378</v>
      </c>
    </row>
    <row r="18" spans="1:84" s="64" customFormat="1" ht="14.1" customHeight="1">
      <c r="A18" s="78" t="s">
        <v>17</v>
      </c>
      <c r="B18" s="77">
        <v>5702</v>
      </c>
      <c r="C18" s="24">
        <v>5506</v>
      </c>
      <c r="D18" s="75">
        <v>11208</v>
      </c>
      <c r="E18" s="76">
        <v>6287</v>
      </c>
      <c r="F18" s="24">
        <v>6087</v>
      </c>
      <c r="G18" s="74">
        <v>12374</v>
      </c>
      <c r="H18" s="77">
        <v>6082</v>
      </c>
      <c r="I18" s="24">
        <v>5970</v>
      </c>
      <c r="J18" s="74">
        <v>12052</v>
      </c>
      <c r="K18" s="77">
        <v>6207</v>
      </c>
      <c r="L18" s="24">
        <v>6169</v>
      </c>
      <c r="M18" s="74">
        <v>12376</v>
      </c>
      <c r="N18" s="77">
        <v>6999</v>
      </c>
      <c r="O18" s="24">
        <v>7051</v>
      </c>
      <c r="P18" s="74">
        <v>14050</v>
      </c>
      <c r="Q18" s="77">
        <v>7284</v>
      </c>
      <c r="R18" s="24">
        <v>7332</v>
      </c>
      <c r="S18" s="74">
        <v>14616</v>
      </c>
      <c r="T18" s="77">
        <v>7273</v>
      </c>
      <c r="U18" s="24">
        <v>7562</v>
      </c>
      <c r="V18" s="74">
        <v>14835</v>
      </c>
      <c r="W18" s="77">
        <v>7298</v>
      </c>
      <c r="X18" s="24">
        <v>7726</v>
      </c>
      <c r="Y18" s="74">
        <v>15024</v>
      </c>
      <c r="Z18" s="77">
        <v>7247</v>
      </c>
      <c r="AA18" s="24">
        <v>7653</v>
      </c>
      <c r="AB18" s="74">
        <v>14900</v>
      </c>
      <c r="AC18" s="125">
        <v>7132</v>
      </c>
      <c r="AD18" s="125">
        <v>7664</v>
      </c>
      <c r="AE18" s="74">
        <v>14796</v>
      </c>
      <c r="AF18" s="125">
        <v>7034</v>
      </c>
      <c r="AG18" s="125">
        <v>7727</v>
      </c>
      <c r="AH18" s="74">
        <v>14761</v>
      </c>
      <c r="AI18" s="125">
        <v>7153</v>
      </c>
      <c r="AJ18" s="125">
        <v>7765</v>
      </c>
      <c r="AK18" s="74">
        <v>14918</v>
      </c>
      <c r="AL18" s="125">
        <v>7110</v>
      </c>
      <c r="AM18" s="125">
        <v>7790</v>
      </c>
      <c r="AN18" s="74">
        <v>14900</v>
      </c>
      <c r="AO18" s="125">
        <v>7110</v>
      </c>
      <c r="AP18" s="125">
        <v>7874</v>
      </c>
      <c r="AQ18" s="74">
        <v>14984</v>
      </c>
      <c r="AR18" s="125">
        <v>7211</v>
      </c>
      <c r="AS18" s="125">
        <v>8028</v>
      </c>
      <c r="AT18" s="74">
        <v>15239</v>
      </c>
      <c r="AU18" s="125">
        <v>7416</v>
      </c>
      <c r="AV18" s="125">
        <v>8148</v>
      </c>
      <c r="AW18" s="74">
        <v>15564</v>
      </c>
      <c r="AX18" s="125">
        <v>7306</v>
      </c>
      <c r="AY18" s="125">
        <v>8184</v>
      </c>
      <c r="AZ18" s="74">
        <v>15490</v>
      </c>
      <c r="BA18"/>
      <c r="BB18"/>
      <c r="BC18"/>
      <c r="BD18"/>
      <c r="BE18"/>
      <c r="BF18"/>
      <c r="BG18"/>
      <c r="BH18"/>
      <c r="BI18"/>
      <c r="BJ18"/>
      <c r="BK18"/>
      <c r="BL18"/>
      <c r="BM18"/>
      <c r="BN18"/>
      <c r="BO18"/>
      <c r="BP18"/>
      <c r="BQ18"/>
      <c r="BR18"/>
      <c r="BS18"/>
      <c r="BT18"/>
      <c r="BU18"/>
      <c r="BV18"/>
      <c r="BW18"/>
      <c r="BX18"/>
      <c r="BY18"/>
      <c r="BZ18"/>
      <c r="CA18" s="77">
        <v>-7110</v>
      </c>
      <c r="CB18" s="77">
        <v>-7790</v>
      </c>
      <c r="CC18" s="77">
        <v>-14900</v>
      </c>
      <c r="CD18" s="77">
        <v>-7110</v>
      </c>
      <c r="CE18" s="77">
        <v>-7874</v>
      </c>
      <c r="CF18" s="77">
        <v>-14984</v>
      </c>
    </row>
    <row r="19" spans="1:84" s="64" customFormat="1" ht="14.1" customHeight="1">
      <c r="A19" s="78" t="s">
        <v>18</v>
      </c>
      <c r="B19" s="77">
        <v>3676</v>
      </c>
      <c r="C19" s="24">
        <v>3468</v>
      </c>
      <c r="D19" s="75">
        <v>7144</v>
      </c>
      <c r="E19" s="76">
        <v>3880</v>
      </c>
      <c r="F19" s="24">
        <v>3740</v>
      </c>
      <c r="G19" s="74">
        <v>7620</v>
      </c>
      <c r="H19" s="77">
        <v>3627</v>
      </c>
      <c r="I19" s="24">
        <v>3504</v>
      </c>
      <c r="J19" s="74">
        <v>7131</v>
      </c>
      <c r="K19" s="77">
        <v>3742</v>
      </c>
      <c r="L19" s="24">
        <v>3615</v>
      </c>
      <c r="M19" s="74">
        <v>7357</v>
      </c>
      <c r="N19" s="77">
        <v>4246</v>
      </c>
      <c r="O19" s="24">
        <v>4177</v>
      </c>
      <c r="P19" s="74">
        <v>8423</v>
      </c>
      <c r="Q19" s="77">
        <v>4609</v>
      </c>
      <c r="R19" s="24">
        <v>4479</v>
      </c>
      <c r="S19" s="74">
        <v>9088</v>
      </c>
      <c r="T19" s="77">
        <v>5177</v>
      </c>
      <c r="U19" s="24">
        <v>5059</v>
      </c>
      <c r="V19" s="74">
        <v>10236</v>
      </c>
      <c r="W19" s="77">
        <v>5728</v>
      </c>
      <c r="X19" s="24">
        <v>5746</v>
      </c>
      <c r="Y19" s="74">
        <v>11474</v>
      </c>
      <c r="Z19" s="77">
        <v>6053</v>
      </c>
      <c r="AA19" s="24">
        <v>6133</v>
      </c>
      <c r="AB19" s="74">
        <v>12186</v>
      </c>
      <c r="AC19" s="125">
        <v>6335</v>
      </c>
      <c r="AD19" s="125">
        <v>6456</v>
      </c>
      <c r="AE19" s="74">
        <v>12791</v>
      </c>
      <c r="AF19" s="125">
        <v>6623</v>
      </c>
      <c r="AG19" s="125">
        <v>6873</v>
      </c>
      <c r="AH19" s="74">
        <v>13496</v>
      </c>
      <c r="AI19" s="125">
        <v>6601</v>
      </c>
      <c r="AJ19" s="125">
        <v>6970</v>
      </c>
      <c r="AK19" s="74">
        <v>13571</v>
      </c>
      <c r="AL19" s="125">
        <v>6634</v>
      </c>
      <c r="AM19" s="125">
        <v>7077</v>
      </c>
      <c r="AN19" s="74">
        <v>13711</v>
      </c>
      <c r="AO19" s="125">
        <v>6676</v>
      </c>
      <c r="AP19" s="125">
        <v>7123</v>
      </c>
      <c r="AQ19" s="74">
        <v>13799</v>
      </c>
      <c r="AR19" s="125">
        <v>6611</v>
      </c>
      <c r="AS19" s="125">
        <v>7132</v>
      </c>
      <c r="AT19" s="74">
        <v>13743</v>
      </c>
      <c r="AU19" s="125">
        <v>6444</v>
      </c>
      <c r="AV19" s="125">
        <v>7135</v>
      </c>
      <c r="AW19" s="74">
        <v>13579</v>
      </c>
      <c r="AX19" s="125">
        <v>6495</v>
      </c>
      <c r="AY19" s="125">
        <v>7139</v>
      </c>
      <c r="AZ19" s="74">
        <v>13634</v>
      </c>
      <c r="BA19"/>
      <c r="BB19"/>
      <c r="BC19"/>
      <c r="BD19"/>
      <c r="BE19"/>
      <c r="BF19"/>
      <c r="BG19"/>
      <c r="BH19"/>
      <c r="BI19"/>
      <c r="BJ19"/>
      <c r="BK19"/>
      <c r="BL19"/>
      <c r="BM19"/>
      <c r="BN19"/>
      <c r="BO19"/>
      <c r="BP19"/>
      <c r="BQ19"/>
      <c r="BR19"/>
      <c r="BS19"/>
      <c r="BT19"/>
      <c r="BU19"/>
      <c r="BV19"/>
      <c r="BW19"/>
      <c r="BX19"/>
      <c r="BY19"/>
      <c r="BZ19"/>
      <c r="CA19" s="77">
        <v>-6634</v>
      </c>
      <c r="CB19" s="77">
        <v>-7077</v>
      </c>
      <c r="CC19" s="77">
        <v>-13711</v>
      </c>
      <c r="CD19" s="77">
        <v>-6676</v>
      </c>
      <c r="CE19" s="77">
        <v>-7123</v>
      </c>
      <c r="CF19" s="77">
        <v>-13799</v>
      </c>
    </row>
    <row r="20" spans="1:84" s="64" customFormat="1" ht="14.1" customHeight="1">
      <c r="A20" s="78" t="s">
        <v>19</v>
      </c>
      <c r="B20" s="77">
        <v>2293</v>
      </c>
      <c r="C20" s="24">
        <v>2227</v>
      </c>
      <c r="D20" s="75">
        <v>4520</v>
      </c>
      <c r="E20" s="76">
        <v>2447</v>
      </c>
      <c r="F20" s="24">
        <v>2415</v>
      </c>
      <c r="G20" s="74">
        <v>4862</v>
      </c>
      <c r="H20" s="77">
        <v>2248</v>
      </c>
      <c r="I20" s="24">
        <v>2219</v>
      </c>
      <c r="J20" s="74">
        <v>4467</v>
      </c>
      <c r="K20" s="77">
        <v>2320</v>
      </c>
      <c r="L20" s="24">
        <v>2286</v>
      </c>
      <c r="M20" s="74">
        <v>4606</v>
      </c>
      <c r="N20" s="77">
        <v>2727</v>
      </c>
      <c r="O20" s="24">
        <v>2626</v>
      </c>
      <c r="P20" s="74">
        <v>5353</v>
      </c>
      <c r="Q20" s="77">
        <v>2891</v>
      </c>
      <c r="R20" s="24">
        <v>2857</v>
      </c>
      <c r="S20" s="74">
        <v>5748</v>
      </c>
      <c r="T20" s="77">
        <v>3128</v>
      </c>
      <c r="U20" s="24">
        <v>3168</v>
      </c>
      <c r="V20" s="74">
        <v>6296</v>
      </c>
      <c r="W20" s="77">
        <v>3388</v>
      </c>
      <c r="X20" s="24">
        <v>3398</v>
      </c>
      <c r="Y20" s="74">
        <v>6786</v>
      </c>
      <c r="Z20" s="77">
        <v>3622</v>
      </c>
      <c r="AA20" s="24">
        <v>3672</v>
      </c>
      <c r="AB20" s="74">
        <v>7294</v>
      </c>
      <c r="AC20" s="125">
        <v>3800</v>
      </c>
      <c r="AD20" s="125">
        <v>3955</v>
      </c>
      <c r="AE20" s="74">
        <v>7755</v>
      </c>
      <c r="AF20" s="125">
        <v>4174</v>
      </c>
      <c r="AG20" s="125">
        <v>4206</v>
      </c>
      <c r="AH20" s="74">
        <v>8380</v>
      </c>
      <c r="AI20" s="125">
        <v>4636</v>
      </c>
      <c r="AJ20" s="125">
        <v>4672</v>
      </c>
      <c r="AK20" s="74">
        <v>9308</v>
      </c>
      <c r="AL20" s="125">
        <v>5074</v>
      </c>
      <c r="AM20" s="125">
        <v>5210</v>
      </c>
      <c r="AN20" s="74">
        <v>10284</v>
      </c>
      <c r="AO20" s="125">
        <v>5335</v>
      </c>
      <c r="AP20" s="125">
        <v>5622</v>
      </c>
      <c r="AQ20" s="74">
        <v>10957</v>
      </c>
      <c r="AR20" s="125">
        <v>5724</v>
      </c>
      <c r="AS20" s="125">
        <v>5986</v>
      </c>
      <c r="AT20" s="74">
        <v>11710</v>
      </c>
      <c r="AU20" s="125">
        <v>5958</v>
      </c>
      <c r="AV20" s="125">
        <v>6263</v>
      </c>
      <c r="AW20" s="74">
        <v>12221</v>
      </c>
      <c r="AX20" s="125">
        <v>5879</v>
      </c>
      <c r="AY20" s="125">
        <v>6362</v>
      </c>
      <c r="AZ20" s="74">
        <v>12241</v>
      </c>
      <c r="BA20"/>
      <c r="BB20"/>
      <c r="BC20"/>
      <c r="BD20"/>
      <c r="BE20"/>
      <c r="BF20"/>
      <c r="BG20"/>
      <c r="BH20"/>
      <c r="BI20"/>
      <c r="BJ20"/>
      <c r="BK20"/>
      <c r="BL20"/>
      <c r="BM20"/>
      <c r="BN20"/>
      <c r="BO20"/>
      <c r="BP20"/>
      <c r="BQ20"/>
      <c r="BR20"/>
      <c r="BS20"/>
      <c r="BT20"/>
      <c r="BU20"/>
      <c r="BV20"/>
      <c r="BW20"/>
      <c r="BX20"/>
      <c r="BY20"/>
      <c r="BZ20"/>
      <c r="CA20" s="77">
        <v>-5074</v>
      </c>
      <c r="CB20" s="77">
        <v>-5210</v>
      </c>
      <c r="CC20" s="77">
        <v>-10284</v>
      </c>
      <c r="CD20" s="77">
        <v>-5335</v>
      </c>
      <c r="CE20" s="77">
        <v>-5622</v>
      </c>
      <c r="CF20" s="77">
        <v>-10957</v>
      </c>
    </row>
    <row r="21" spans="1:84" s="64" customFormat="1" ht="14.1" customHeight="1">
      <c r="A21" s="78" t="s">
        <v>20</v>
      </c>
      <c r="B21" s="77">
        <v>1785</v>
      </c>
      <c r="C21" s="24">
        <v>1856</v>
      </c>
      <c r="D21" s="75">
        <v>3641</v>
      </c>
      <c r="E21" s="76">
        <v>1809</v>
      </c>
      <c r="F21" s="24">
        <v>1894</v>
      </c>
      <c r="G21" s="74">
        <v>3703</v>
      </c>
      <c r="H21" s="77">
        <v>1619</v>
      </c>
      <c r="I21" s="24">
        <v>1715</v>
      </c>
      <c r="J21" s="74">
        <v>3334</v>
      </c>
      <c r="K21" s="77">
        <v>1595</v>
      </c>
      <c r="L21" s="24">
        <v>1763</v>
      </c>
      <c r="M21" s="74">
        <v>3358</v>
      </c>
      <c r="N21" s="77">
        <v>1679</v>
      </c>
      <c r="O21" s="24">
        <v>1848</v>
      </c>
      <c r="P21" s="74">
        <v>3527</v>
      </c>
      <c r="Q21" s="77">
        <v>1766</v>
      </c>
      <c r="R21" s="24">
        <v>1927</v>
      </c>
      <c r="S21" s="74">
        <v>3693</v>
      </c>
      <c r="T21" s="77">
        <v>1938</v>
      </c>
      <c r="U21" s="24">
        <v>2123</v>
      </c>
      <c r="V21" s="74">
        <v>4061</v>
      </c>
      <c r="W21" s="77">
        <v>2063</v>
      </c>
      <c r="X21" s="24">
        <v>2268</v>
      </c>
      <c r="Y21" s="74">
        <v>4331</v>
      </c>
      <c r="Z21" s="77">
        <v>2251</v>
      </c>
      <c r="AA21" s="24">
        <v>2395</v>
      </c>
      <c r="AB21" s="74">
        <v>4646</v>
      </c>
      <c r="AC21" s="125">
        <v>2445</v>
      </c>
      <c r="AD21" s="125">
        <v>2565</v>
      </c>
      <c r="AE21" s="74">
        <v>5010</v>
      </c>
      <c r="AF21" s="125">
        <v>2583</v>
      </c>
      <c r="AG21" s="125">
        <v>2791</v>
      </c>
      <c r="AH21" s="74">
        <v>5374</v>
      </c>
      <c r="AI21" s="125">
        <v>2736</v>
      </c>
      <c r="AJ21" s="125">
        <v>3021</v>
      </c>
      <c r="AK21" s="74">
        <v>5757</v>
      </c>
      <c r="AL21" s="125">
        <v>2935</v>
      </c>
      <c r="AM21" s="125">
        <v>3195</v>
      </c>
      <c r="AN21" s="74">
        <v>6130</v>
      </c>
      <c r="AO21" s="125">
        <v>3151</v>
      </c>
      <c r="AP21" s="125">
        <v>3485</v>
      </c>
      <c r="AQ21" s="74">
        <v>6636</v>
      </c>
      <c r="AR21" s="125">
        <v>3290</v>
      </c>
      <c r="AS21" s="125">
        <v>3713</v>
      </c>
      <c r="AT21" s="74">
        <v>7003</v>
      </c>
      <c r="AU21" s="125">
        <v>3565</v>
      </c>
      <c r="AV21" s="125">
        <v>3968</v>
      </c>
      <c r="AW21" s="74">
        <v>7533</v>
      </c>
      <c r="AX21" s="125">
        <v>3907</v>
      </c>
      <c r="AY21" s="125">
        <v>4360</v>
      </c>
      <c r="AZ21" s="74">
        <v>8267</v>
      </c>
      <c r="BA21"/>
      <c r="BB21"/>
      <c r="BC21"/>
      <c r="BD21"/>
      <c r="BE21"/>
      <c r="BF21"/>
      <c r="BG21"/>
      <c r="BH21"/>
      <c r="BI21"/>
      <c r="BJ21"/>
      <c r="BK21"/>
      <c r="BL21"/>
      <c r="BM21"/>
      <c r="BN21"/>
      <c r="BO21"/>
      <c r="BP21"/>
      <c r="BQ21"/>
      <c r="BR21"/>
      <c r="BS21"/>
      <c r="BT21"/>
      <c r="BU21"/>
      <c r="BV21"/>
      <c r="BW21"/>
      <c r="BX21"/>
      <c r="BY21"/>
      <c r="BZ21"/>
      <c r="CA21" s="77">
        <v>-2935</v>
      </c>
      <c r="CB21" s="77">
        <v>-3195</v>
      </c>
      <c r="CC21" s="77">
        <v>-6130</v>
      </c>
      <c r="CD21" s="77">
        <v>-3151</v>
      </c>
      <c r="CE21" s="77">
        <v>-3485</v>
      </c>
      <c r="CF21" s="77">
        <v>-6636</v>
      </c>
    </row>
    <row r="22" spans="1:84" s="64" customFormat="1" ht="14.1" customHeight="1">
      <c r="A22" s="78" t="s">
        <v>21</v>
      </c>
      <c r="B22" s="77">
        <v>810</v>
      </c>
      <c r="C22" s="24">
        <v>1452</v>
      </c>
      <c r="D22" s="75">
        <v>2262</v>
      </c>
      <c r="E22" s="76">
        <v>992</v>
      </c>
      <c r="F22" s="24">
        <v>1515</v>
      </c>
      <c r="G22" s="74">
        <v>2507</v>
      </c>
      <c r="H22" s="77">
        <v>959</v>
      </c>
      <c r="I22" s="24">
        <v>1375</v>
      </c>
      <c r="J22" s="74">
        <v>2334</v>
      </c>
      <c r="K22" s="77">
        <v>1021</v>
      </c>
      <c r="L22" s="24">
        <v>1371</v>
      </c>
      <c r="M22" s="74">
        <v>2392</v>
      </c>
      <c r="N22" s="77">
        <v>1285</v>
      </c>
      <c r="O22" s="24">
        <v>1493</v>
      </c>
      <c r="P22" s="74">
        <v>2778</v>
      </c>
      <c r="Q22" s="77">
        <v>1384</v>
      </c>
      <c r="R22" s="24">
        <v>1538</v>
      </c>
      <c r="S22" s="74">
        <v>2922</v>
      </c>
      <c r="T22" s="77">
        <v>1425</v>
      </c>
      <c r="U22" s="24">
        <v>1600</v>
      </c>
      <c r="V22" s="74">
        <v>3025</v>
      </c>
      <c r="W22" s="77">
        <v>1496</v>
      </c>
      <c r="X22" s="24">
        <v>1654</v>
      </c>
      <c r="Y22" s="74">
        <v>3150</v>
      </c>
      <c r="Z22" s="77">
        <v>1500</v>
      </c>
      <c r="AA22" s="24">
        <v>1681</v>
      </c>
      <c r="AB22" s="74">
        <v>3181</v>
      </c>
      <c r="AC22" s="125">
        <v>1517</v>
      </c>
      <c r="AD22" s="125">
        <v>1751</v>
      </c>
      <c r="AE22" s="74">
        <v>3268</v>
      </c>
      <c r="AF22" s="125">
        <v>1589</v>
      </c>
      <c r="AG22" s="125">
        <v>1844</v>
      </c>
      <c r="AH22" s="74">
        <v>3433</v>
      </c>
      <c r="AI22" s="125">
        <v>1710</v>
      </c>
      <c r="AJ22" s="125">
        <v>1977</v>
      </c>
      <c r="AK22" s="74">
        <v>3687</v>
      </c>
      <c r="AL22" s="125">
        <v>1795</v>
      </c>
      <c r="AM22" s="125">
        <v>2109</v>
      </c>
      <c r="AN22" s="74">
        <v>3904</v>
      </c>
      <c r="AO22" s="125">
        <v>1983</v>
      </c>
      <c r="AP22" s="125">
        <v>2253</v>
      </c>
      <c r="AQ22" s="74">
        <v>4236</v>
      </c>
      <c r="AR22" s="125">
        <v>2140</v>
      </c>
      <c r="AS22" s="125">
        <v>2433</v>
      </c>
      <c r="AT22" s="74">
        <v>4573</v>
      </c>
      <c r="AU22" s="125">
        <v>2235</v>
      </c>
      <c r="AV22" s="125">
        <v>2635</v>
      </c>
      <c r="AW22" s="74">
        <v>4870</v>
      </c>
      <c r="AX22" s="125">
        <v>2374</v>
      </c>
      <c r="AY22" s="125">
        <v>2830</v>
      </c>
      <c r="AZ22" s="74">
        <v>5204</v>
      </c>
      <c r="BA22"/>
      <c r="BB22"/>
      <c r="BC22"/>
      <c r="BD22"/>
      <c r="BE22"/>
      <c r="BF22"/>
      <c r="BG22"/>
      <c r="BH22"/>
      <c r="BI22"/>
      <c r="BJ22"/>
      <c r="BK22"/>
      <c r="BL22"/>
      <c r="BM22"/>
      <c r="BN22"/>
      <c r="BO22"/>
      <c r="BP22"/>
      <c r="BQ22"/>
      <c r="BR22"/>
      <c r="BS22"/>
      <c r="BT22"/>
      <c r="BU22"/>
      <c r="BV22"/>
      <c r="BW22"/>
      <c r="BX22"/>
      <c r="BY22"/>
      <c r="BZ22"/>
      <c r="CA22" s="77">
        <v>-1795</v>
      </c>
      <c r="CB22" s="77">
        <v>-2109</v>
      </c>
      <c r="CC22" s="77">
        <v>-3904</v>
      </c>
      <c r="CD22" s="77">
        <v>-1983</v>
      </c>
      <c r="CE22" s="77">
        <v>-2253</v>
      </c>
      <c r="CF22" s="77">
        <v>-4236</v>
      </c>
    </row>
    <row r="23" spans="1:84" s="64" customFormat="1" ht="14.1" customHeight="1">
      <c r="A23" s="78" t="s">
        <v>29</v>
      </c>
      <c r="B23" s="77">
        <v>378</v>
      </c>
      <c r="C23" s="24">
        <v>823</v>
      </c>
      <c r="D23" s="75">
        <v>1201</v>
      </c>
      <c r="E23" s="76">
        <v>430</v>
      </c>
      <c r="F23" s="24">
        <v>893</v>
      </c>
      <c r="G23" s="74">
        <v>1323</v>
      </c>
      <c r="H23" s="77">
        <v>370</v>
      </c>
      <c r="I23" s="24">
        <v>799</v>
      </c>
      <c r="J23" s="74">
        <v>1169</v>
      </c>
      <c r="K23" s="77">
        <v>385</v>
      </c>
      <c r="L23" s="24">
        <v>853</v>
      </c>
      <c r="M23" s="74">
        <v>1238</v>
      </c>
      <c r="N23" s="77">
        <v>496</v>
      </c>
      <c r="O23" s="24">
        <v>1045</v>
      </c>
      <c r="P23" s="74">
        <v>1541</v>
      </c>
      <c r="Q23" s="77">
        <v>555</v>
      </c>
      <c r="R23" s="24">
        <v>1112</v>
      </c>
      <c r="S23" s="74">
        <v>1667</v>
      </c>
      <c r="T23" s="77">
        <v>722</v>
      </c>
      <c r="U23" s="24">
        <v>1204</v>
      </c>
      <c r="V23" s="74">
        <v>1926</v>
      </c>
      <c r="W23" s="77">
        <v>844</v>
      </c>
      <c r="X23" s="24">
        <v>1261</v>
      </c>
      <c r="Y23" s="74">
        <v>2105</v>
      </c>
      <c r="Z23" s="77">
        <v>964</v>
      </c>
      <c r="AA23" s="24">
        <v>1305</v>
      </c>
      <c r="AB23" s="74">
        <v>2269</v>
      </c>
      <c r="AC23" s="125">
        <v>1080</v>
      </c>
      <c r="AD23" s="125">
        <v>1333</v>
      </c>
      <c r="AE23" s="74">
        <v>2413</v>
      </c>
      <c r="AF23" s="125">
        <v>1163</v>
      </c>
      <c r="AG23" s="125">
        <v>1412</v>
      </c>
      <c r="AH23" s="74">
        <v>2575</v>
      </c>
      <c r="AI23" s="125">
        <v>1182</v>
      </c>
      <c r="AJ23" s="125">
        <v>1429</v>
      </c>
      <c r="AK23" s="74">
        <v>2611</v>
      </c>
      <c r="AL23" s="125">
        <v>1242</v>
      </c>
      <c r="AM23" s="125">
        <v>1487</v>
      </c>
      <c r="AN23" s="74">
        <v>2729</v>
      </c>
      <c r="AO23" s="125">
        <v>1251</v>
      </c>
      <c r="AP23" s="125">
        <v>1527</v>
      </c>
      <c r="AQ23" s="74">
        <v>2778</v>
      </c>
      <c r="AR23" s="125">
        <v>1267</v>
      </c>
      <c r="AS23" s="125">
        <v>1573</v>
      </c>
      <c r="AT23" s="74">
        <v>2840</v>
      </c>
      <c r="AU23" s="125">
        <v>1327</v>
      </c>
      <c r="AV23" s="125">
        <v>1613</v>
      </c>
      <c r="AW23" s="74">
        <v>2940</v>
      </c>
      <c r="AX23" s="125">
        <v>1428</v>
      </c>
      <c r="AY23" s="125">
        <v>1732</v>
      </c>
      <c r="AZ23" s="74">
        <v>3160</v>
      </c>
      <c r="BA23"/>
      <c r="BB23"/>
      <c r="BC23"/>
      <c r="BD23"/>
      <c r="BE23"/>
      <c r="BF23"/>
      <c r="BG23"/>
      <c r="BH23"/>
      <c r="BI23"/>
      <c r="BJ23"/>
      <c r="BK23"/>
      <c r="BL23"/>
      <c r="BM23"/>
      <c r="BN23"/>
      <c r="BO23"/>
      <c r="BP23"/>
      <c r="BQ23"/>
      <c r="BR23"/>
      <c r="BS23"/>
      <c r="BT23"/>
      <c r="BU23"/>
      <c r="BV23"/>
      <c r="BW23"/>
      <c r="BX23"/>
      <c r="BY23"/>
      <c r="BZ23"/>
      <c r="CA23" s="77">
        <v>-1242</v>
      </c>
      <c r="CB23" s="77">
        <v>-1487</v>
      </c>
      <c r="CC23" s="77">
        <v>-2729</v>
      </c>
      <c r="CD23" s="77">
        <v>-1251</v>
      </c>
      <c r="CE23" s="77">
        <v>-1527</v>
      </c>
      <c r="CF23" s="77">
        <v>-2778</v>
      </c>
    </row>
    <row r="24" spans="1:84" s="64" customFormat="1" ht="14.1" customHeight="1">
      <c r="A24" s="78" t="s">
        <v>30</v>
      </c>
      <c r="B24" s="77">
        <v>176</v>
      </c>
      <c r="C24" s="24">
        <v>428</v>
      </c>
      <c r="D24" s="75">
        <v>604</v>
      </c>
      <c r="E24" s="76">
        <v>188</v>
      </c>
      <c r="F24" s="24">
        <v>479</v>
      </c>
      <c r="G24" s="74">
        <v>667</v>
      </c>
      <c r="H24" s="77">
        <v>161</v>
      </c>
      <c r="I24" s="24">
        <v>437</v>
      </c>
      <c r="J24" s="74">
        <v>598</v>
      </c>
      <c r="K24" s="77">
        <v>160</v>
      </c>
      <c r="L24" s="24">
        <v>422</v>
      </c>
      <c r="M24" s="74">
        <v>582</v>
      </c>
      <c r="N24" s="77">
        <v>173</v>
      </c>
      <c r="O24" s="24">
        <v>489</v>
      </c>
      <c r="P24" s="74">
        <v>662</v>
      </c>
      <c r="Q24" s="77">
        <v>207</v>
      </c>
      <c r="R24" s="24">
        <v>535</v>
      </c>
      <c r="S24" s="74">
        <v>742</v>
      </c>
      <c r="T24" s="77">
        <v>216</v>
      </c>
      <c r="U24" s="24">
        <v>586</v>
      </c>
      <c r="V24" s="74">
        <v>802</v>
      </c>
      <c r="W24" s="77">
        <v>239</v>
      </c>
      <c r="X24" s="24">
        <v>645</v>
      </c>
      <c r="Y24" s="74">
        <v>884</v>
      </c>
      <c r="Z24" s="77">
        <v>261</v>
      </c>
      <c r="AA24" s="24">
        <v>711</v>
      </c>
      <c r="AB24" s="74">
        <v>972</v>
      </c>
      <c r="AC24" s="125">
        <v>317</v>
      </c>
      <c r="AD24" s="125">
        <v>790</v>
      </c>
      <c r="AE24" s="74">
        <v>1107</v>
      </c>
      <c r="AF24" s="125">
        <v>400</v>
      </c>
      <c r="AG24" s="125">
        <v>840</v>
      </c>
      <c r="AH24" s="74">
        <v>1240</v>
      </c>
      <c r="AI24" s="125">
        <v>505</v>
      </c>
      <c r="AJ24" s="125">
        <v>889</v>
      </c>
      <c r="AK24" s="74">
        <v>1394</v>
      </c>
      <c r="AL24" s="125">
        <v>605</v>
      </c>
      <c r="AM24" s="125">
        <v>937</v>
      </c>
      <c r="AN24" s="74">
        <v>1542</v>
      </c>
      <c r="AO24" s="125">
        <v>698</v>
      </c>
      <c r="AP24" s="125">
        <v>972</v>
      </c>
      <c r="AQ24" s="74">
        <v>1670</v>
      </c>
      <c r="AR24" s="125">
        <v>781</v>
      </c>
      <c r="AS24" s="125">
        <v>1024</v>
      </c>
      <c r="AT24" s="74">
        <v>1805</v>
      </c>
      <c r="AU24" s="125">
        <v>851</v>
      </c>
      <c r="AV24" s="125">
        <v>1091</v>
      </c>
      <c r="AW24" s="74">
        <v>1942</v>
      </c>
      <c r="AX24" s="125">
        <v>853</v>
      </c>
      <c r="AY24" s="125">
        <v>1103</v>
      </c>
      <c r="AZ24" s="74">
        <v>1956</v>
      </c>
      <c r="BA24"/>
      <c r="BB24"/>
      <c r="BC24"/>
      <c r="BD24"/>
      <c r="BE24"/>
      <c r="BF24"/>
      <c r="BG24"/>
      <c r="BH24"/>
      <c r="BI24"/>
      <c r="BJ24"/>
      <c r="BK24"/>
      <c r="BL24"/>
      <c r="BM24"/>
      <c r="BN24"/>
      <c r="BO24"/>
      <c r="BP24"/>
      <c r="BQ24"/>
      <c r="BR24"/>
      <c r="BS24"/>
      <c r="BT24"/>
      <c r="BU24"/>
      <c r="BV24"/>
      <c r="BW24"/>
      <c r="BX24"/>
      <c r="BY24"/>
      <c r="BZ24"/>
      <c r="CA24" s="77">
        <v>-605</v>
      </c>
      <c r="CB24" s="77">
        <v>-937</v>
      </c>
      <c r="CC24" s="77">
        <v>-1542</v>
      </c>
      <c r="CD24" s="77">
        <v>-698</v>
      </c>
      <c r="CE24" s="77">
        <v>-972</v>
      </c>
      <c r="CF24" s="77">
        <v>-1670</v>
      </c>
    </row>
    <row r="25" spans="1:84" s="64" customFormat="1" ht="14.1" customHeight="1">
      <c r="A25" s="78" t="s">
        <v>22</v>
      </c>
      <c r="B25" s="77">
        <v>44</v>
      </c>
      <c r="C25" s="24">
        <v>127</v>
      </c>
      <c r="D25" s="75">
        <v>171</v>
      </c>
      <c r="E25" s="76">
        <v>53</v>
      </c>
      <c r="F25" s="24">
        <v>148</v>
      </c>
      <c r="G25" s="74">
        <v>201</v>
      </c>
      <c r="H25" s="77">
        <v>46</v>
      </c>
      <c r="I25" s="24">
        <v>136</v>
      </c>
      <c r="J25" s="74">
        <v>182</v>
      </c>
      <c r="K25" s="77">
        <v>45</v>
      </c>
      <c r="L25" s="24">
        <v>152</v>
      </c>
      <c r="M25" s="74">
        <v>197</v>
      </c>
      <c r="N25" s="77">
        <v>56</v>
      </c>
      <c r="O25" s="24">
        <v>207</v>
      </c>
      <c r="P25" s="74">
        <v>263</v>
      </c>
      <c r="Q25" s="77">
        <v>68</v>
      </c>
      <c r="R25" s="24">
        <v>207</v>
      </c>
      <c r="S25" s="74">
        <v>275</v>
      </c>
      <c r="T25" s="77">
        <v>90</v>
      </c>
      <c r="U25" s="24">
        <v>253</v>
      </c>
      <c r="V25" s="74">
        <v>343</v>
      </c>
      <c r="W25" s="77">
        <v>73</v>
      </c>
      <c r="X25" s="24">
        <v>272</v>
      </c>
      <c r="Y25" s="74">
        <v>345</v>
      </c>
      <c r="Z25" s="77">
        <v>71</v>
      </c>
      <c r="AA25" s="24">
        <v>271</v>
      </c>
      <c r="AB25" s="74">
        <v>342</v>
      </c>
      <c r="AC25" s="125">
        <v>70</v>
      </c>
      <c r="AD25" s="125">
        <v>251</v>
      </c>
      <c r="AE25" s="74">
        <v>321</v>
      </c>
      <c r="AF25" s="125">
        <v>80</v>
      </c>
      <c r="AG25" s="125">
        <v>291</v>
      </c>
      <c r="AH25" s="74">
        <v>371</v>
      </c>
      <c r="AI25" s="125">
        <v>97</v>
      </c>
      <c r="AJ25" s="125">
        <v>330</v>
      </c>
      <c r="AK25" s="74">
        <v>427</v>
      </c>
      <c r="AL25" s="125">
        <v>114</v>
      </c>
      <c r="AM25" s="125">
        <v>350</v>
      </c>
      <c r="AN25" s="74">
        <v>464</v>
      </c>
      <c r="AO25" s="125">
        <v>144</v>
      </c>
      <c r="AP25" s="125">
        <v>410</v>
      </c>
      <c r="AQ25" s="74">
        <v>554</v>
      </c>
      <c r="AR25" s="125">
        <v>195</v>
      </c>
      <c r="AS25" s="125">
        <v>429</v>
      </c>
      <c r="AT25" s="74">
        <v>624</v>
      </c>
      <c r="AU25" s="125">
        <v>219</v>
      </c>
      <c r="AV25" s="125">
        <v>453</v>
      </c>
      <c r="AW25" s="74">
        <v>672</v>
      </c>
      <c r="AX25" s="125">
        <v>249</v>
      </c>
      <c r="AY25" s="125">
        <v>459</v>
      </c>
      <c r="AZ25" s="74">
        <v>708</v>
      </c>
      <c r="BA25"/>
      <c r="BB25"/>
      <c r="BC25"/>
      <c r="BD25"/>
      <c r="BE25"/>
      <c r="BF25"/>
      <c r="BG25"/>
      <c r="BH25"/>
      <c r="BI25"/>
      <c r="BJ25"/>
      <c r="BK25"/>
      <c r="BL25"/>
      <c r="BM25"/>
      <c r="BN25"/>
      <c r="BO25"/>
      <c r="BP25"/>
      <c r="BQ25"/>
      <c r="BR25"/>
      <c r="BS25"/>
      <c r="BT25"/>
      <c r="BU25"/>
      <c r="BV25"/>
      <c r="BW25"/>
      <c r="BX25"/>
      <c r="BY25"/>
      <c r="BZ25"/>
      <c r="CA25" s="77">
        <v>-114</v>
      </c>
      <c r="CB25" s="77">
        <v>-350</v>
      </c>
      <c r="CC25" s="77">
        <v>-464</v>
      </c>
      <c r="CD25" s="77">
        <v>-144</v>
      </c>
      <c r="CE25" s="77">
        <v>-410</v>
      </c>
      <c r="CF25" s="77">
        <v>-554</v>
      </c>
    </row>
    <row r="26" spans="1:84" s="64" customFormat="1" ht="14.1" customHeight="1" thickBot="1">
      <c r="A26" s="78" t="s">
        <v>23</v>
      </c>
      <c r="B26" s="88">
        <v>24</v>
      </c>
      <c r="C26" s="87">
        <v>39</v>
      </c>
      <c r="D26" s="85">
        <v>63</v>
      </c>
      <c r="E26" s="86">
        <v>19</v>
      </c>
      <c r="F26" s="87">
        <v>44</v>
      </c>
      <c r="G26" s="83">
        <v>63</v>
      </c>
      <c r="H26" s="88">
        <v>10</v>
      </c>
      <c r="I26" s="87">
        <v>38</v>
      </c>
      <c r="J26" s="83">
        <v>48</v>
      </c>
      <c r="K26" s="88">
        <v>7</v>
      </c>
      <c r="L26" s="87">
        <v>39</v>
      </c>
      <c r="M26" s="83">
        <v>46</v>
      </c>
      <c r="N26" s="88">
        <v>12</v>
      </c>
      <c r="O26" s="87">
        <v>46</v>
      </c>
      <c r="P26" s="83">
        <v>58</v>
      </c>
      <c r="Q26" s="88">
        <v>11</v>
      </c>
      <c r="R26" s="87">
        <v>45</v>
      </c>
      <c r="S26" s="83">
        <v>56</v>
      </c>
      <c r="T26" s="88">
        <v>14</v>
      </c>
      <c r="U26" s="87">
        <v>42</v>
      </c>
      <c r="V26" s="83">
        <v>56</v>
      </c>
      <c r="W26" s="88">
        <v>24</v>
      </c>
      <c r="X26" s="87">
        <v>46</v>
      </c>
      <c r="Y26" s="83">
        <v>70</v>
      </c>
      <c r="Z26" s="88">
        <v>15</v>
      </c>
      <c r="AA26" s="87">
        <v>59</v>
      </c>
      <c r="AB26" s="83">
        <v>74</v>
      </c>
      <c r="AC26" s="125">
        <v>19</v>
      </c>
      <c r="AD26" s="125">
        <v>74</v>
      </c>
      <c r="AE26" s="83">
        <v>93</v>
      </c>
      <c r="AF26" s="125">
        <v>19</v>
      </c>
      <c r="AG26" s="125">
        <v>85</v>
      </c>
      <c r="AH26" s="83">
        <v>104</v>
      </c>
      <c r="AI26" s="125">
        <v>22</v>
      </c>
      <c r="AJ26" s="125">
        <v>90</v>
      </c>
      <c r="AK26" s="83">
        <v>112</v>
      </c>
      <c r="AL26" s="125">
        <v>22</v>
      </c>
      <c r="AM26" s="125">
        <v>100</v>
      </c>
      <c r="AN26" s="83">
        <v>122</v>
      </c>
      <c r="AO26" s="125">
        <v>22</v>
      </c>
      <c r="AP26" s="125">
        <v>114</v>
      </c>
      <c r="AQ26" s="83">
        <v>136</v>
      </c>
      <c r="AR26" s="125">
        <v>24</v>
      </c>
      <c r="AS26" s="125">
        <v>110</v>
      </c>
      <c r="AT26" s="83">
        <v>134</v>
      </c>
      <c r="AU26" s="125">
        <v>34</v>
      </c>
      <c r="AV26" s="125">
        <v>113</v>
      </c>
      <c r="AW26" s="83">
        <v>147</v>
      </c>
      <c r="AX26" s="125">
        <v>41</v>
      </c>
      <c r="AY26" s="125">
        <v>123</v>
      </c>
      <c r="AZ26" s="83">
        <v>164</v>
      </c>
      <c r="BA26"/>
      <c r="BB26"/>
      <c r="BC26"/>
      <c r="BD26"/>
      <c r="BE26"/>
      <c r="BF26"/>
      <c r="BG26"/>
      <c r="BH26"/>
      <c r="BI26"/>
      <c r="BJ26"/>
      <c r="BK26"/>
      <c r="BL26"/>
      <c r="BM26"/>
      <c r="BN26"/>
      <c r="BO26"/>
      <c r="BP26"/>
      <c r="BQ26"/>
      <c r="BR26"/>
      <c r="BS26"/>
      <c r="BT26"/>
      <c r="BU26"/>
      <c r="BV26"/>
      <c r="BW26"/>
      <c r="BX26"/>
      <c r="BY26"/>
      <c r="BZ26"/>
      <c r="CA26" s="77">
        <v>-22</v>
      </c>
      <c r="CB26" s="77">
        <v>-100</v>
      </c>
      <c r="CC26" s="77">
        <v>-122</v>
      </c>
      <c r="CD26" s="77">
        <v>-22</v>
      </c>
      <c r="CE26" s="77">
        <v>-114</v>
      </c>
      <c r="CF26" s="77">
        <v>-136</v>
      </c>
    </row>
    <row r="27" spans="1:84" ht="14.4" thickTop="1" thickBot="1">
      <c r="A27" s="80" t="s">
        <v>25</v>
      </c>
      <c r="B27" s="91">
        <v>84864</v>
      </c>
      <c r="C27" s="25">
        <v>90984</v>
      </c>
      <c r="D27" s="92">
        <v>175848</v>
      </c>
      <c r="E27" s="89">
        <v>85521</v>
      </c>
      <c r="F27" s="25">
        <v>91901</v>
      </c>
      <c r="G27" s="90">
        <v>177422</v>
      </c>
      <c r="H27" s="91">
        <v>80756</v>
      </c>
      <c r="I27" s="25">
        <v>86919</v>
      </c>
      <c r="J27" s="93">
        <v>167675</v>
      </c>
      <c r="K27" s="91">
        <v>80810</v>
      </c>
      <c r="L27" s="25">
        <v>87015</v>
      </c>
      <c r="M27" s="93">
        <v>167825</v>
      </c>
      <c r="N27" s="91">
        <v>81265</v>
      </c>
      <c r="O27" s="25">
        <v>87548</v>
      </c>
      <c r="P27" s="93">
        <v>168813</v>
      </c>
      <c r="Q27" s="91">
        <v>82190</v>
      </c>
      <c r="R27" s="25">
        <v>88913</v>
      </c>
      <c r="S27" s="93">
        <v>171103</v>
      </c>
      <c r="T27" s="142">
        <v>85704</v>
      </c>
      <c r="U27" s="142">
        <v>92751</v>
      </c>
      <c r="V27" s="143">
        <v>178455</v>
      </c>
      <c r="W27" s="142">
        <v>91791</v>
      </c>
      <c r="X27" s="142">
        <v>98387</v>
      </c>
      <c r="Y27" s="143">
        <v>190178</v>
      </c>
      <c r="Z27" s="142">
        <v>92020</v>
      </c>
      <c r="AA27" s="142">
        <v>99514</v>
      </c>
      <c r="AB27" s="143">
        <v>191534</v>
      </c>
      <c r="AC27" s="142">
        <v>93453</v>
      </c>
      <c r="AD27" s="142">
        <v>101561</v>
      </c>
      <c r="AE27" s="143">
        <v>195014</v>
      </c>
      <c r="AF27" s="142">
        <v>96700</v>
      </c>
      <c r="AG27" s="142">
        <v>104911</v>
      </c>
      <c r="AH27" s="143">
        <v>201611</v>
      </c>
      <c r="AI27" s="142">
        <v>99841</v>
      </c>
      <c r="AJ27" s="142">
        <v>108208</v>
      </c>
      <c r="AK27" s="143">
        <v>208049</v>
      </c>
      <c r="AL27" s="142">
        <v>103303</v>
      </c>
      <c r="AM27" s="142">
        <v>111655</v>
      </c>
      <c r="AN27" s="143">
        <v>214958</v>
      </c>
      <c r="AO27" s="142">
        <v>105946</v>
      </c>
      <c r="AP27" s="142">
        <v>114804</v>
      </c>
      <c r="AQ27" s="143">
        <v>220750</v>
      </c>
      <c r="AR27" s="142">
        <v>108025</v>
      </c>
      <c r="AS27" s="142">
        <v>117034</v>
      </c>
      <c r="AT27" s="143">
        <v>225059</v>
      </c>
      <c r="AU27" s="142">
        <v>109712</v>
      </c>
      <c r="AV27" s="142">
        <v>118990</v>
      </c>
      <c r="AW27" s="143">
        <v>228702</v>
      </c>
      <c r="AX27" s="142">
        <v>110504</v>
      </c>
      <c r="AY27" s="142">
        <v>119633</v>
      </c>
      <c r="AZ27" s="143">
        <v>230137</v>
      </c>
      <c r="CA27" s="77">
        <v>-103303</v>
      </c>
      <c r="CB27" s="77">
        <v>-111655</v>
      </c>
      <c r="CC27" s="77">
        <v>-214958</v>
      </c>
      <c r="CD27" s="77">
        <v>-105946</v>
      </c>
      <c r="CE27" s="77">
        <v>-114804</v>
      </c>
      <c r="CF27" s="77">
        <v>-220750</v>
      </c>
    </row>
    <row r="28" spans="1:84" ht="6.9" customHeight="1" thickTop="1">
      <c r="A28" s="26"/>
      <c r="B28" s="27"/>
      <c r="C28" s="27"/>
      <c r="D28" s="28"/>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row>
    <row r="29" spans="1:84">
      <c r="A29" s="65" t="s">
        <v>56</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row>
    <row r="30" spans="1:84" ht="6.9" customHeight="1" thickBot="1">
      <c r="A30" s="66"/>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row>
    <row r="31" spans="1:84" ht="13.8" thickTop="1">
      <c r="A31" s="30"/>
      <c r="B31" s="343">
        <v>35429</v>
      </c>
      <c r="C31" s="341"/>
      <c r="D31" s="342"/>
      <c r="E31" s="343">
        <v>35794</v>
      </c>
      <c r="F31" s="341"/>
      <c r="G31" s="342"/>
      <c r="H31" s="341">
        <v>36159</v>
      </c>
      <c r="I31" s="341"/>
      <c r="J31" s="342"/>
      <c r="K31" s="341">
        <v>36524</v>
      </c>
      <c r="L31" s="341"/>
      <c r="M31" s="342"/>
      <c r="N31" s="341">
        <v>36890</v>
      </c>
      <c r="O31" s="341"/>
      <c r="P31" s="342"/>
      <c r="Q31" s="341">
        <v>37255</v>
      </c>
      <c r="R31" s="341"/>
      <c r="S31" s="341"/>
      <c r="T31" s="343">
        <v>37620</v>
      </c>
      <c r="U31" s="341"/>
      <c r="V31" s="342"/>
      <c r="W31" s="343">
        <v>37985</v>
      </c>
      <c r="X31" s="341"/>
      <c r="Y31" s="342"/>
      <c r="Z31" s="343">
        <v>38351</v>
      </c>
      <c r="AA31" s="341"/>
      <c r="AB31" s="342"/>
      <c r="AC31" s="343">
        <v>38716</v>
      </c>
      <c r="AD31" s="341"/>
      <c r="AE31" s="342"/>
      <c r="AF31" s="343">
        <v>39081</v>
      </c>
      <c r="AG31" s="341"/>
      <c r="AH31" s="342"/>
      <c r="AI31" s="338">
        <v>39446</v>
      </c>
      <c r="AJ31" s="336"/>
      <c r="AK31" s="337"/>
      <c r="AL31" s="338">
        <v>39812</v>
      </c>
      <c r="AM31" s="336"/>
      <c r="AN31" s="337"/>
      <c r="AO31" s="338">
        <v>40177</v>
      </c>
      <c r="AP31" s="336"/>
      <c r="AQ31" s="337"/>
      <c r="AR31" s="338">
        <v>40542</v>
      </c>
      <c r="AS31" s="336"/>
      <c r="AT31" s="337"/>
      <c r="AU31" s="338">
        <v>40907</v>
      </c>
      <c r="AV31" s="336"/>
      <c r="AW31" s="337"/>
      <c r="AX31" s="338">
        <v>41273</v>
      </c>
      <c r="AY31" s="336"/>
      <c r="AZ31" s="337"/>
    </row>
    <row r="32" spans="1:84">
      <c r="A32" s="20" t="s">
        <v>5</v>
      </c>
      <c r="B32" s="23" t="s">
        <v>26</v>
      </c>
      <c r="C32" s="21" t="s">
        <v>27</v>
      </c>
      <c r="D32" s="22" t="s">
        <v>25</v>
      </c>
      <c r="E32" s="23" t="s">
        <v>26</v>
      </c>
      <c r="F32" s="21" t="s">
        <v>27</v>
      </c>
      <c r="G32" s="22" t="s">
        <v>25</v>
      </c>
      <c r="H32" s="63" t="s">
        <v>26</v>
      </c>
      <c r="I32" s="63" t="s">
        <v>27</v>
      </c>
      <c r="J32" s="68" t="s">
        <v>25</v>
      </c>
      <c r="K32" s="63" t="s">
        <v>26</v>
      </c>
      <c r="L32" s="63" t="s">
        <v>27</v>
      </c>
      <c r="M32" s="68" t="s">
        <v>25</v>
      </c>
      <c r="N32" s="63" t="s">
        <v>26</v>
      </c>
      <c r="O32" s="63" t="s">
        <v>27</v>
      </c>
      <c r="P32" s="68" t="s">
        <v>25</v>
      </c>
      <c r="Q32" s="63" t="s">
        <v>26</v>
      </c>
      <c r="R32" s="63" t="s">
        <v>27</v>
      </c>
      <c r="S32" s="63" t="s">
        <v>25</v>
      </c>
      <c r="T32" s="69" t="s">
        <v>26</v>
      </c>
      <c r="U32" s="63" t="s">
        <v>27</v>
      </c>
      <c r="V32" s="68" t="s">
        <v>25</v>
      </c>
      <c r="W32" s="69" t="s">
        <v>26</v>
      </c>
      <c r="X32" s="63" t="s">
        <v>27</v>
      </c>
      <c r="Y32" s="68" t="s">
        <v>25</v>
      </c>
      <c r="Z32" s="69" t="s">
        <v>26</v>
      </c>
      <c r="AA32" s="63" t="s">
        <v>27</v>
      </c>
      <c r="AB32" s="68" t="s">
        <v>25</v>
      </c>
      <c r="AC32" s="69" t="s">
        <v>26</v>
      </c>
      <c r="AD32" s="63" t="s">
        <v>27</v>
      </c>
      <c r="AE32" s="68" t="s">
        <v>25</v>
      </c>
      <c r="AF32" s="69" t="s">
        <v>26</v>
      </c>
      <c r="AG32" s="63" t="s">
        <v>27</v>
      </c>
      <c r="AH32" s="68" t="s">
        <v>25</v>
      </c>
      <c r="AI32" s="69" t="s">
        <v>26</v>
      </c>
      <c r="AJ32" s="63" t="s">
        <v>27</v>
      </c>
      <c r="AK32" s="68" t="s">
        <v>25</v>
      </c>
      <c r="AL32" s="69" t="s">
        <v>26</v>
      </c>
      <c r="AM32" s="63" t="s">
        <v>27</v>
      </c>
      <c r="AN32" s="68" t="s">
        <v>25</v>
      </c>
      <c r="AO32" s="69" t="s">
        <v>26</v>
      </c>
      <c r="AP32" s="63" t="s">
        <v>27</v>
      </c>
      <c r="AQ32" s="68" t="s">
        <v>25</v>
      </c>
      <c r="AR32" s="69" t="s">
        <v>26</v>
      </c>
      <c r="AS32" s="63" t="s">
        <v>27</v>
      </c>
      <c r="AT32" s="68" t="s">
        <v>25</v>
      </c>
      <c r="AU32" s="69" t="s">
        <v>26</v>
      </c>
      <c r="AV32" s="63" t="s">
        <v>27</v>
      </c>
      <c r="AW32" s="68" t="s">
        <v>25</v>
      </c>
      <c r="AX32" s="69" t="s">
        <v>26</v>
      </c>
      <c r="AY32" s="63" t="s">
        <v>27</v>
      </c>
      <c r="AZ32" s="68" t="s">
        <v>25</v>
      </c>
    </row>
    <row r="33" spans="1:52">
      <c r="A33" s="108" t="s">
        <v>6</v>
      </c>
      <c r="B33" s="98">
        <v>0.70735730781920148</v>
      </c>
      <c r="C33" s="31">
        <v>0.72701762088389876</v>
      </c>
      <c r="D33" s="98">
        <v>0.71680548861530236</v>
      </c>
      <c r="E33" s="33">
        <v>-4.9275362318840554E-2</v>
      </c>
      <c r="F33" s="31">
        <v>-2.7255833161263676E-2</v>
      </c>
      <c r="G33" s="32">
        <v>-3.8630465162707073E-2</v>
      </c>
      <c r="H33" s="98">
        <v>2.4593495934959408E-2</v>
      </c>
      <c r="I33" s="31">
        <v>1.3372956909361022E-2</v>
      </c>
      <c r="J33" s="99">
        <v>1.9104973522998669E-2</v>
      </c>
      <c r="K33" s="98">
        <v>1.3092640349137152E-2</v>
      </c>
      <c r="L33" s="31">
        <v>1.4872224549643986E-2</v>
      </c>
      <c r="M33" s="99">
        <v>1.3958227203260343E-2</v>
      </c>
      <c r="N33" s="98">
        <v>-7.6365772469159987E-2</v>
      </c>
      <c r="O33" s="31">
        <v>-0.11083591331269349</v>
      </c>
      <c r="P33" s="99">
        <v>-9.3147106109324751E-2</v>
      </c>
      <c r="Q33" s="98">
        <v>7.6319694721220799E-3</v>
      </c>
      <c r="R33" s="31">
        <v>2.8319405756731753E-2</v>
      </c>
      <c r="S33" s="98">
        <v>1.7506925207756208E-2</v>
      </c>
      <c r="T33" s="33">
        <v>7.9949505575426016E-2</v>
      </c>
      <c r="U33" s="31">
        <v>8.6230248306997659E-2</v>
      </c>
      <c r="V33" s="32">
        <v>8.2979418490689349E-2</v>
      </c>
      <c r="W33" s="33">
        <v>9.0200662380674146E-2</v>
      </c>
      <c r="X33" s="31">
        <v>0.10162094763092266</v>
      </c>
      <c r="Y33" s="32">
        <v>9.572649572649583E-2</v>
      </c>
      <c r="Z33" s="33">
        <v>3.288062902072908E-2</v>
      </c>
      <c r="AA33" s="31">
        <v>3.3578570081116865E-2</v>
      </c>
      <c r="AB33" s="32">
        <v>3.3220152335505126E-2</v>
      </c>
      <c r="AC33" s="33">
        <v>5.0173010380622829E-2</v>
      </c>
      <c r="AD33" s="31">
        <v>3.9605767475816789E-2</v>
      </c>
      <c r="AE33" s="32">
        <v>4.5030642152944278E-2</v>
      </c>
      <c r="AF33" s="39">
        <v>6.3920922570016581E-2</v>
      </c>
      <c r="AG33" s="37">
        <v>4.7752808988763995E-2</v>
      </c>
      <c r="AH33" s="38">
        <v>5.6093829678735441E-2</v>
      </c>
      <c r="AI33" s="39">
        <v>4.8621864354289279E-2</v>
      </c>
      <c r="AJ33" s="37">
        <v>5.177613941018766E-2</v>
      </c>
      <c r="AK33" s="38">
        <v>5.0136809914695046E-2</v>
      </c>
      <c r="AL33" s="39">
        <v>5.3307737743650385E-2</v>
      </c>
      <c r="AM33" s="37">
        <v>4.7474908395730431E-2</v>
      </c>
      <c r="AN33" s="38">
        <v>5.0501954172733621E-2</v>
      </c>
      <c r="AO33" s="39">
        <v>2.509463059021444E-2</v>
      </c>
      <c r="AP33" s="37">
        <v>3.5741444866920213E-2</v>
      </c>
      <c r="AQ33" s="38">
        <v>3.0201342281879207E-2</v>
      </c>
      <c r="AR33" s="39">
        <v>1.4770240700218817E-2</v>
      </c>
      <c r="AS33" s="37">
        <v>1.7327459618208474E-2</v>
      </c>
      <c r="AT33" s="38">
        <v>1.6003398951989878E-2</v>
      </c>
      <c r="AU33" s="39">
        <v>2.0350404312668546E-2</v>
      </c>
      <c r="AV33" s="37">
        <v>1.4867205542725248E-2</v>
      </c>
      <c r="AW33" s="38">
        <v>1.7702815723445786E-2</v>
      </c>
      <c r="AX33" s="39">
        <v>-7.5287280412098534E-3</v>
      </c>
      <c r="AY33" s="37">
        <v>-1.3653818802446316E-2</v>
      </c>
      <c r="AZ33" s="38">
        <v>-1.0478016710039673E-2</v>
      </c>
    </row>
    <row r="34" spans="1:52">
      <c r="A34" s="109" t="s">
        <v>7</v>
      </c>
      <c r="B34" s="98">
        <v>0.79016991576095963</v>
      </c>
      <c r="C34" s="31">
        <v>0.77745668326268946</v>
      </c>
      <c r="D34" s="98">
        <v>0.783895074342154</v>
      </c>
      <c r="E34" s="33">
        <v>-3.6851967520299844E-2</v>
      </c>
      <c r="F34" s="31">
        <v>-5.1799257705341328E-2</v>
      </c>
      <c r="G34" s="32">
        <v>-4.4202841044361563E-2</v>
      </c>
      <c r="H34" s="98">
        <v>-8.6089494163424152E-2</v>
      </c>
      <c r="I34" s="31">
        <v>-7.4540503744043529E-2</v>
      </c>
      <c r="J34" s="99">
        <v>-8.0454998339422157E-2</v>
      </c>
      <c r="K34" s="98">
        <v>6.2089764058896879E-3</v>
      </c>
      <c r="L34" s="31">
        <v>-1.3791835233541772E-2</v>
      </c>
      <c r="M34" s="99">
        <v>-3.6117381489841893E-3</v>
      </c>
      <c r="N34" s="98">
        <v>-6.8053596614950584E-2</v>
      </c>
      <c r="O34" s="31">
        <v>-5.1463732985269406E-2</v>
      </c>
      <c r="P34" s="99">
        <v>-5.9990937924784826E-2</v>
      </c>
      <c r="Q34" s="98">
        <v>-1.9863791146424559E-2</v>
      </c>
      <c r="R34" s="31">
        <v>-2.1623746805582433E-3</v>
      </c>
      <c r="S34" s="98">
        <v>-1.1182878627205239E-2</v>
      </c>
      <c r="T34" s="33">
        <v>2.2389500096506421E-2</v>
      </c>
      <c r="U34" s="31">
        <v>2.7974783293932326E-2</v>
      </c>
      <c r="V34" s="32">
        <v>2.5153553670663964E-2</v>
      </c>
      <c r="W34" s="33">
        <v>7.4948083821030798E-2</v>
      </c>
      <c r="X34" s="31">
        <v>5.4426983518589545E-2</v>
      </c>
      <c r="Y34" s="32">
        <v>6.4764621968616209E-2</v>
      </c>
      <c r="Z34" s="33">
        <v>1.5630488233227879E-2</v>
      </c>
      <c r="AA34" s="31">
        <v>-5.9978189749182453E-3</v>
      </c>
      <c r="AB34" s="32">
        <v>5.0017863522686667E-3</v>
      </c>
      <c r="AC34" s="33">
        <v>1.6600380425384698E-2</v>
      </c>
      <c r="AD34" s="31">
        <v>2.7427317608337942E-2</v>
      </c>
      <c r="AE34" s="32">
        <v>2.1862779950231115E-2</v>
      </c>
      <c r="AF34" s="39">
        <v>5.1539377445143808E-2</v>
      </c>
      <c r="AG34" s="37">
        <v>4.5737675743014794E-2</v>
      </c>
      <c r="AH34" s="38">
        <v>4.8704122456079357E-2</v>
      </c>
      <c r="AI34" s="39">
        <v>5.9042381106438002E-2</v>
      </c>
      <c r="AJ34" s="37">
        <v>6.3308373042886279E-2</v>
      </c>
      <c r="AK34" s="38">
        <v>6.1121247304694037E-2</v>
      </c>
      <c r="AL34" s="39">
        <v>5.6208950664426549E-2</v>
      </c>
      <c r="AM34" s="37">
        <v>4.6094750320102351E-2</v>
      </c>
      <c r="AN34" s="38">
        <v>5.127002735443531E-2</v>
      </c>
      <c r="AO34" s="39">
        <v>6.0737527114967493E-2</v>
      </c>
      <c r="AP34" s="37">
        <v>5.9057527539779775E-2</v>
      </c>
      <c r="AQ34" s="38">
        <v>5.9921195450152398E-2</v>
      </c>
      <c r="AR34" s="39">
        <v>3.6673483299250131E-2</v>
      </c>
      <c r="AS34" s="37">
        <v>5.2152557064432337E-2</v>
      </c>
      <c r="AT34" s="38">
        <v>4.4188819527249734E-2</v>
      </c>
      <c r="AU34" s="39">
        <v>4.2872172540767917E-2</v>
      </c>
      <c r="AV34" s="37">
        <v>4.0093368117533945E-2</v>
      </c>
      <c r="AW34" s="38">
        <v>4.1512729226842238E-2</v>
      </c>
      <c r="AX34" s="39">
        <v>2.2950819672131084E-2</v>
      </c>
      <c r="AY34" s="37">
        <v>1.5973597359735914E-2</v>
      </c>
      <c r="AZ34" s="38">
        <v>1.9542083198968108E-2</v>
      </c>
    </row>
    <row r="35" spans="1:52">
      <c r="A35" s="108" t="s">
        <v>8</v>
      </c>
      <c r="B35" s="98">
        <v>0.67079321412196236</v>
      </c>
      <c r="C35" s="31">
        <v>0.67090323054129875</v>
      </c>
      <c r="D35" s="98">
        <v>0.6708468750861698</v>
      </c>
      <c r="E35" s="33">
        <v>-1.8660812294182261E-2</v>
      </c>
      <c r="F35" s="31">
        <v>-1.7723342939481301E-2</v>
      </c>
      <c r="G35" s="32">
        <v>-1.8203542310936127E-2</v>
      </c>
      <c r="H35" s="98">
        <v>-6.9630872483221529E-2</v>
      </c>
      <c r="I35" s="31">
        <v>-6.9091975942496719E-2</v>
      </c>
      <c r="J35" s="99">
        <v>-6.9367886033359527E-2</v>
      </c>
      <c r="K35" s="98">
        <v>-1.5779981965734935E-2</v>
      </c>
      <c r="L35" s="31">
        <v>-1.8121651433974151E-2</v>
      </c>
      <c r="M35" s="99">
        <v>-1.692307692307693E-2</v>
      </c>
      <c r="N35" s="98">
        <v>-4.8557031607879053E-2</v>
      </c>
      <c r="O35" s="31">
        <v>-4.2047825389183169E-2</v>
      </c>
      <c r="P35" s="99">
        <v>-4.5383411580594668E-2</v>
      </c>
      <c r="Q35" s="98">
        <v>-1.9579521746108219E-2</v>
      </c>
      <c r="R35" s="31">
        <v>-3.1328530742167904E-2</v>
      </c>
      <c r="S35" s="98">
        <v>-2.5327868852458968E-2</v>
      </c>
      <c r="T35" s="33">
        <v>-1.6369291209690218E-3</v>
      </c>
      <c r="U35" s="31">
        <v>-5.3614666205464845E-3</v>
      </c>
      <c r="V35" s="32">
        <v>-3.4479858716676137E-3</v>
      </c>
      <c r="W35" s="33">
        <v>3.3448106246925624E-2</v>
      </c>
      <c r="X35" s="31">
        <v>4.9034950443401115E-2</v>
      </c>
      <c r="Y35" s="32">
        <v>4.1012658227848053E-2</v>
      </c>
      <c r="Z35" s="33">
        <v>-3.2524194827859731E-2</v>
      </c>
      <c r="AA35" s="31">
        <v>-2.5360517155643914E-2</v>
      </c>
      <c r="AB35" s="32">
        <v>-2.9020752269779515E-2</v>
      </c>
      <c r="AC35" s="33">
        <v>-6.3955395211544586E-3</v>
      </c>
      <c r="AD35" s="31">
        <v>-2.3809523809523725E-3</v>
      </c>
      <c r="AE35" s="32">
        <v>-4.4247787610619538E-3</v>
      </c>
      <c r="AF35" s="39">
        <v>1.0562799141772494E-2</v>
      </c>
      <c r="AG35" s="37">
        <v>2.2332083191271668E-2</v>
      </c>
      <c r="AH35" s="38">
        <v>1.6352201257861632E-2</v>
      </c>
      <c r="AI35" s="39">
        <v>2.4007839294463595E-2</v>
      </c>
      <c r="AJ35" s="37">
        <v>1.4507253626813377E-2</v>
      </c>
      <c r="AK35" s="38">
        <v>1.9306930693069324E-2</v>
      </c>
      <c r="AL35" s="39">
        <v>3.5566188197767135E-2</v>
      </c>
      <c r="AM35" s="37">
        <v>1.512163050624582E-2</v>
      </c>
      <c r="AN35" s="38">
        <v>2.5497814473045111E-2</v>
      </c>
      <c r="AO35" s="39">
        <v>7.7006006468505195E-3</v>
      </c>
      <c r="AP35" s="37">
        <v>2.5744818652849721E-2</v>
      </c>
      <c r="AQ35" s="38">
        <v>1.6496961086115647E-2</v>
      </c>
      <c r="AR35" s="39">
        <v>3.3165214733302806E-2</v>
      </c>
      <c r="AS35" s="37">
        <v>1.7679558011049812E-2</v>
      </c>
      <c r="AT35" s="38">
        <v>2.5547445255474477E-2</v>
      </c>
      <c r="AU35" s="39">
        <v>2.4704142011834351E-2</v>
      </c>
      <c r="AV35" s="37">
        <v>3.2728400806576685E-2</v>
      </c>
      <c r="AW35" s="38">
        <v>2.8621185734837518E-2</v>
      </c>
      <c r="AX35" s="39">
        <v>3.5657571820412848E-2</v>
      </c>
      <c r="AY35" s="37">
        <v>3.3793932111745306E-2</v>
      </c>
      <c r="AZ35" s="38">
        <v>3.4744203165255838E-2</v>
      </c>
    </row>
    <row r="36" spans="1:52">
      <c r="A36" s="108" t="s">
        <v>9</v>
      </c>
      <c r="B36" s="98">
        <v>0.57374567474048432</v>
      </c>
      <c r="C36" s="31">
        <v>0.5616937399368962</v>
      </c>
      <c r="D36" s="98">
        <v>0.56783809373618288</v>
      </c>
      <c r="E36" s="33">
        <v>3.2843204617287292E-2</v>
      </c>
      <c r="F36" s="31">
        <v>2.0740313985308845E-2</v>
      </c>
      <c r="G36" s="32">
        <v>2.6933895921237738E-2</v>
      </c>
      <c r="H36" s="98">
        <v>-6.6524747205960577E-2</v>
      </c>
      <c r="I36" s="31">
        <v>-6.3778749823620751E-2</v>
      </c>
      <c r="J36" s="99">
        <v>-6.5192083818393476E-2</v>
      </c>
      <c r="K36" s="98">
        <v>-2.5940706955530191E-2</v>
      </c>
      <c r="L36" s="31">
        <v>-1.8839487565938229E-2</v>
      </c>
      <c r="M36" s="99">
        <v>-2.2489194930774281E-2</v>
      </c>
      <c r="N36" s="98">
        <v>-1.7559262510974394E-3</v>
      </c>
      <c r="O36" s="31">
        <v>-1.7050691244239635E-2</v>
      </c>
      <c r="P36" s="99">
        <v>-9.217625899280546E-3</v>
      </c>
      <c r="Q36" s="98">
        <v>-1.5977719143946079E-2</v>
      </c>
      <c r="R36" s="31">
        <v>-1.0782934833567737E-2</v>
      </c>
      <c r="S36" s="98">
        <v>-1.3463429392632897E-2</v>
      </c>
      <c r="T36" s="33">
        <v>8.0440935498287125E-3</v>
      </c>
      <c r="U36" s="31">
        <v>1.2638230647709303E-2</v>
      </c>
      <c r="V36" s="32">
        <v>1.0273710036034611E-2</v>
      </c>
      <c r="W36" s="33">
        <v>-1.2413181616669156E-2</v>
      </c>
      <c r="X36" s="31">
        <v>-1.1232449297971958E-2</v>
      </c>
      <c r="Y36" s="32">
        <v>-1.1838810047810622E-2</v>
      </c>
      <c r="Z36" s="33">
        <v>3.2320814005686094E-2</v>
      </c>
      <c r="AA36" s="31">
        <v>1.3411170716314258E-2</v>
      </c>
      <c r="AB36" s="32">
        <v>2.3116504108747327E-2</v>
      </c>
      <c r="AC36" s="33">
        <v>-1.2175677634439719E-2</v>
      </c>
      <c r="AD36" s="31">
        <v>4.6707146193369908E-4</v>
      </c>
      <c r="AE36" s="32">
        <v>-6.0801681429214494E-3</v>
      </c>
      <c r="AF36" s="39">
        <v>-3.3749082905355499E-3</v>
      </c>
      <c r="AG36" s="37">
        <v>-9.0258325552443619E-3</v>
      </c>
      <c r="AH36" s="38">
        <v>-6.1173627369534023E-3</v>
      </c>
      <c r="AI36" s="39">
        <v>2.9446407538280539E-3</v>
      </c>
      <c r="AJ36" s="37">
        <v>9.4221105527636517E-4</v>
      </c>
      <c r="AK36" s="38">
        <v>1.975683890577562E-3</v>
      </c>
      <c r="AL36" s="39">
        <v>-8.3675866118614328E-3</v>
      </c>
      <c r="AM36" s="37">
        <v>2.2748666457483635E-2</v>
      </c>
      <c r="AN36" s="38">
        <v>6.673744880934418E-3</v>
      </c>
      <c r="AO36" s="39">
        <v>1.1102886750555152E-2</v>
      </c>
      <c r="AP36" s="37">
        <v>1.2425218591808562E-2</v>
      </c>
      <c r="AQ36" s="38">
        <v>1.1752297724875627E-2</v>
      </c>
      <c r="AR36" s="39">
        <v>1.7569546120057566E-3</v>
      </c>
      <c r="AS36" s="37">
        <v>8.0303030303030543E-3</v>
      </c>
      <c r="AT36" s="38">
        <v>4.8399106478034248E-3</v>
      </c>
      <c r="AU36" s="39">
        <v>7.8924291142941083E-3</v>
      </c>
      <c r="AV36" s="37">
        <v>7.5154065834961425E-3</v>
      </c>
      <c r="AW36" s="38">
        <v>7.7065579844386445E-3</v>
      </c>
      <c r="AX36" s="39">
        <v>-8.4106728538283493E-3</v>
      </c>
      <c r="AY36" s="37">
        <v>-9.8463374608384058E-3</v>
      </c>
      <c r="AZ36" s="38">
        <v>-9.1183175233473523E-3</v>
      </c>
    </row>
    <row r="37" spans="1:52">
      <c r="A37" s="108" t="s">
        <v>10</v>
      </c>
      <c r="B37" s="98">
        <v>0.44431195628772824</v>
      </c>
      <c r="C37" s="31">
        <v>0.48676516537963654</v>
      </c>
      <c r="D37" s="98">
        <v>0.46675724067153279</v>
      </c>
      <c r="E37" s="33">
        <v>0.13872522763792183</v>
      </c>
      <c r="F37" s="31">
        <v>0.13334879406307976</v>
      </c>
      <c r="G37" s="32">
        <v>0.13584389758886406</v>
      </c>
      <c r="H37" s="98">
        <v>-3.833490122295391E-2</v>
      </c>
      <c r="I37" s="31">
        <v>-5.6271741354614324E-2</v>
      </c>
      <c r="J37" s="99">
        <v>-4.7926468979100578E-2</v>
      </c>
      <c r="K37" s="98">
        <v>-7.7280508681829341E-2</v>
      </c>
      <c r="L37" s="31">
        <v>-6.6131830008673065E-2</v>
      </c>
      <c r="M37" s="99">
        <v>-7.1371106769336889E-2</v>
      </c>
      <c r="N37" s="98">
        <v>0.2003710575139146</v>
      </c>
      <c r="O37" s="31">
        <v>0.14232644532156957</v>
      </c>
      <c r="P37" s="99">
        <v>0.16943069306930703</v>
      </c>
      <c r="Q37" s="98">
        <v>4.0185471406491535E-2</v>
      </c>
      <c r="R37" s="31">
        <v>2.0528455284552827E-2</v>
      </c>
      <c r="S37" s="98">
        <v>2.9950259286696923E-2</v>
      </c>
      <c r="T37" s="33">
        <v>5.4340904266610091E-2</v>
      </c>
      <c r="U37" s="31">
        <v>3.8836885082652817E-2</v>
      </c>
      <c r="V37" s="32">
        <v>4.6341964652692136E-2</v>
      </c>
      <c r="W37" s="33">
        <v>7.2478357157237827E-2</v>
      </c>
      <c r="X37" s="31">
        <v>0.14858128834355822</v>
      </c>
      <c r="Y37" s="32">
        <v>0.11146027693214178</v>
      </c>
      <c r="Z37" s="33">
        <v>0</v>
      </c>
      <c r="AA37" s="31">
        <v>-4.4733767317643114E-2</v>
      </c>
      <c r="AB37" s="32">
        <v>-2.3679095246510018E-2</v>
      </c>
      <c r="AC37" s="33">
        <v>-4.6930730242162877E-3</v>
      </c>
      <c r="AD37" s="31">
        <v>-5.4167394723046991E-3</v>
      </c>
      <c r="AE37" s="32">
        <v>-5.0678733031673806E-3</v>
      </c>
      <c r="AF37" s="39">
        <v>1.9615239532251971E-2</v>
      </c>
      <c r="AG37" s="37">
        <v>1.1419536191145552E-2</v>
      </c>
      <c r="AH37" s="38">
        <v>1.5372021102419531E-2</v>
      </c>
      <c r="AI37" s="39">
        <v>1.8128005919348933E-2</v>
      </c>
      <c r="AJ37" s="37">
        <v>2.8660760812923458E-2</v>
      </c>
      <c r="AK37" s="38">
        <v>2.3559974917136906E-2</v>
      </c>
      <c r="AL37" s="39">
        <v>2.8524709302325535E-2</v>
      </c>
      <c r="AM37" s="37">
        <v>5.0658561296859084E-3</v>
      </c>
      <c r="AN37" s="38">
        <v>1.6366182391037931E-2</v>
      </c>
      <c r="AO37" s="39">
        <v>1.413177883766048E-3</v>
      </c>
      <c r="AP37" s="37">
        <v>9.9126344086022389E-3</v>
      </c>
      <c r="AQ37" s="38">
        <v>5.7693963661413772E-3</v>
      </c>
      <c r="AR37" s="39">
        <v>-1.0054683365672945E-2</v>
      </c>
      <c r="AS37" s="37">
        <v>4.6581267675926963E-3</v>
      </c>
      <c r="AT37" s="38">
        <v>-2.4828767123287188E-3</v>
      </c>
      <c r="AU37" s="39">
        <v>-1.9600855310049847E-2</v>
      </c>
      <c r="AV37" s="37">
        <v>-3.0799801291604534E-2</v>
      </c>
      <c r="AW37" s="38">
        <v>-2.5405544588447349E-2</v>
      </c>
      <c r="AX37" s="39">
        <v>-1.035986913849507E-2</v>
      </c>
      <c r="AY37" s="37">
        <v>-3.4170510849137248E-2</v>
      </c>
      <c r="AZ37" s="38">
        <v>-2.2633201232936995E-2</v>
      </c>
    </row>
    <row r="38" spans="1:52">
      <c r="A38" s="108" t="s">
        <v>11</v>
      </c>
      <c r="B38" s="98">
        <v>0.45109815332679815</v>
      </c>
      <c r="C38" s="31">
        <v>0.56149307570109563</v>
      </c>
      <c r="D38" s="98">
        <v>0.51311616658309278</v>
      </c>
      <c r="E38" s="33">
        <v>4.6942148760330538E-2</v>
      </c>
      <c r="F38" s="31">
        <v>5.990893841361089E-3</v>
      </c>
      <c r="G38" s="32">
        <v>2.3200889135871039E-2</v>
      </c>
      <c r="H38" s="98">
        <v>2.1471424060625299E-2</v>
      </c>
      <c r="I38" s="31">
        <v>7.8608861362554627E-3</v>
      </c>
      <c r="J38" s="99">
        <v>1.3713509843856109E-2</v>
      </c>
      <c r="K38" s="98">
        <v>7.2642967542503767E-2</v>
      </c>
      <c r="L38" s="31">
        <v>7.9413850153627896E-2</v>
      </c>
      <c r="M38" s="99">
        <v>7.6480042860969766E-2</v>
      </c>
      <c r="N38" s="98">
        <v>-3.2853025936599445E-2</v>
      </c>
      <c r="O38" s="31">
        <v>-3.9851105758703764E-2</v>
      </c>
      <c r="P38" s="99">
        <v>-3.6829662809506059E-2</v>
      </c>
      <c r="Q38" s="98">
        <v>6.1382598331346738E-2</v>
      </c>
      <c r="R38" s="31">
        <v>9.6693272519954299E-2</v>
      </c>
      <c r="S38" s="98">
        <v>8.1384834000775008E-2</v>
      </c>
      <c r="T38" s="33">
        <v>0.15047725996631112</v>
      </c>
      <c r="U38" s="31">
        <v>0.15159076731129129</v>
      </c>
      <c r="V38" s="32">
        <v>0.15111695137976344</v>
      </c>
      <c r="W38" s="33">
        <v>0.35968765251342116</v>
      </c>
      <c r="X38" s="31">
        <v>0.24232574936800289</v>
      </c>
      <c r="Y38" s="32">
        <v>0.29223744292237441</v>
      </c>
      <c r="Z38" s="33">
        <v>-9.0990667623833454E-2</v>
      </c>
      <c r="AA38" s="31">
        <v>-2.572674418604648E-2</v>
      </c>
      <c r="AB38" s="32">
        <v>-5.493093478959199E-2</v>
      </c>
      <c r="AC38" s="33">
        <v>5.0345508390918114E-2</v>
      </c>
      <c r="AD38" s="31">
        <v>3.4014620319259947E-2</v>
      </c>
      <c r="AE38" s="32">
        <v>4.1043507817811076E-2</v>
      </c>
      <c r="AF38" s="39">
        <v>6.090225563909768E-2</v>
      </c>
      <c r="AG38" s="37">
        <v>4.1408166209782049E-2</v>
      </c>
      <c r="AH38" s="38">
        <v>4.9873479715941471E-2</v>
      </c>
      <c r="AI38" s="39">
        <v>1.275690999291279E-2</v>
      </c>
      <c r="AJ38" s="37">
        <v>7.4812967581048273E-3</v>
      </c>
      <c r="AK38" s="38">
        <v>9.7962991758668849E-3</v>
      </c>
      <c r="AL38" s="39">
        <v>2.8691392582225417E-2</v>
      </c>
      <c r="AM38" s="37">
        <v>1.1001100110010986E-2</v>
      </c>
      <c r="AN38" s="38">
        <v>1.8786572220511166E-2</v>
      </c>
      <c r="AO38" s="39">
        <v>4.9319727891157239E-3</v>
      </c>
      <c r="AP38" s="37">
        <v>-1.3601741022850611E-4</v>
      </c>
      <c r="AQ38" s="38">
        <v>2.1160822249093325E-3</v>
      </c>
      <c r="AR38" s="39">
        <v>-3.3169741072939574E-2</v>
      </c>
      <c r="AS38" s="37">
        <v>-3.2240511495034707E-2</v>
      </c>
      <c r="AT38" s="38">
        <v>-3.265460030165912E-2</v>
      </c>
      <c r="AU38" s="39">
        <v>-4.1309294591283074E-2</v>
      </c>
      <c r="AV38" s="37">
        <v>-3.7531627776215881E-2</v>
      </c>
      <c r="AW38" s="38">
        <v>-3.9214157636236036E-2</v>
      </c>
      <c r="AX38" s="39">
        <v>-5.13054591929889E-2</v>
      </c>
      <c r="AY38" s="37">
        <v>-5.8273696509420159E-2</v>
      </c>
      <c r="AZ38" s="38">
        <v>-5.5176890619928587E-2</v>
      </c>
    </row>
    <row r="39" spans="1:52">
      <c r="A39" s="108" t="s">
        <v>12</v>
      </c>
      <c r="B39" s="98">
        <v>1.1253794341797665</v>
      </c>
      <c r="C39" s="31">
        <v>0.93453707034409539</v>
      </c>
      <c r="D39" s="98">
        <v>1.0163577837082851</v>
      </c>
      <c r="E39" s="33">
        <v>-1.2527887420628159E-2</v>
      </c>
      <c r="F39" s="31">
        <v>-8.9146738361397526E-3</v>
      </c>
      <c r="G39" s="32">
        <v>-1.0547541492166856E-2</v>
      </c>
      <c r="H39" s="98">
        <v>-4.605491831769204E-2</v>
      </c>
      <c r="I39" s="31">
        <v>-1.6561964591661926E-2</v>
      </c>
      <c r="J39" s="99">
        <v>-2.9863614986675002E-2</v>
      </c>
      <c r="K39" s="98">
        <v>2.3683731098560701E-2</v>
      </c>
      <c r="L39" s="31">
        <v>3.3391405342624303E-3</v>
      </c>
      <c r="M39" s="99">
        <v>1.2361638523066931E-2</v>
      </c>
      <c r="N39" s="98">
        <v>-5.0008898380494715E-2</v>
      </c>
      <c r="O39" s="31">
        <v>-5.5418897409926227E-2</v>
      </c>
      <c r="P39" s="99">
        <v>-5.2992817238627254E-2</v>
      </c>
      <c r="Q39" s="98">
        <v>1.0678156612963674E-2</v>
      </c>
      <c r="R39" s="31">
        <v>-9.1911764705882026E-3</v>
      </c>
      <c r="S39" s="98">
        <v>-2.528231923141222E-4</v>
      </c>
      <c r="T39" s="33">
        <v>6.8025949953660847E-2</v>
      </c>
      <c r="U39" s="31">
        <v>4.2053184910327834E-2</v>
      </c>
      <c r="V39" s="32">
        <v>5.386495827362392E-2</v>
      </c>
      <c r="W39" s="33">
        <v>0.15203054494967017</v>
      </c>
      <c r="X39" s="31">
        <v>0.10044510385756666</v>
      </c>
      <c r="Y39" s="32">
        <v>0.12422012478003519</v>
      </c>
      <c r="Z39" s="33">
        <v>-2.8020488098824958E-2</v>
      </c>
      <c r="AA39" s="31">
        <v>5.1233652420115128E-3</v>
      </c>
      <c r="AB39" s="32">
        <v>-1.0530060476698688E-2</v>
      </c>
      <c r="AC39" s="33">
        <v>3.6887786732796135E-2</v>
      </c>
      <c r="AD39" s="31">
        <v>2.9242119382964393E-2</v>
      </c>
      <c r="AE39" s="32">
        <v>3.2789242827353071E-2</v>
      </c>
      <c r="AF39" s="39">
        <v>6.307922272047839E-2</v>
      </c>
      <c r="AG39" s="37">
        <v>8.9925713540987884E-2</v>
      </c>
      <c r="AH39" s="38">
        <v>7.7421151570006286E-2</v>
      </c>
      <c r="AI39" s="39">
        <v>7.0163104611923544E-2</v>
      </c>
      <c r="AJ39" s="37">
        <v>7.2462035154848836E-2</v>
      </c>
      <c r="AK39" s="38">
        <v>7.1405492730209907E-2</v>
      </c>
      <c r="AL39" s="39">
        <v>7.6862435947970154E-2</v>
      </c>
      <c r="AM39" s="37">
        <v>7.024194447541543E-2</v>
      </c>
      <c r="AN39" s="38">
        <v>7.3281061519903545E-2</v>
      </c>
      <c r="AO39" s="39">
        <v>4.56320156173744E-2</v>
      </c>
      <c r="AP39" s="37">
        <v>5.0630273986873586E-2</v>
      </c>
      <c r="AQ39" s="38">
        <v>4.8328182073616111E-2</v>
      </c>
      <c r="AR39" s="39">
        <v>4.562427071178532E-2</v>
      </c>
      <c r="AS39" s="37">
        <v>1.6261774913237437E-2</v>
      </c>
      <c r="AT39" s="38">
        <v>2.9750737067810284E-2</v>
      </c>
      <c r="AU39" s="39">
        <v>7.8116281664986076E-4</v>
      </c>
      <c r="AV39" s="37">
        <v>2.009952190457609E-2</v>
      </c>
      <c r="AW39" s="38">
        <v>1.1087975013013951E-2</v>
      </c>
      <c r="AX39" s="39">
        <v>-2.2413024085637834E-2</v>
      </c>
      <c r="AY39" s="37">
        <v>-8.3213773314203543E-3</v>
      </c>
      <c r="AZ39" s="38">
        <v>-1.4827781496164372E-2</v>
      </c>
    </row>
    <row r="40" spans="1:52">
      <c r="A40" s="108" t="s">
        <v>13</v>
      </c>
      <c r="B40" s="98">
        <v>0.93853195733535322</v>
      </c>
      <c r="C40" s="31">
        <v>0.83184336745279119</v>
      </c>
      <c r="D40" s="98">
        <v>0.87948215109080263</v>
      </c>
      <c r="E40" s="33">
        <v>-4.2828398965219838E-2</v>
      </c>
      <c r="F40" s="31">
        <v>-3.9509202453987702E-2</v>
      </c>
      <c r="G40" s="32">
        <v>-4.1037860736033882E-2</v>
      </c>
      <c r="H40" s="98">
        <v>-5.8858858858858887E-2</v>
      </c>
      <c r="I40" s="31">
        <v>-7.2176801226366938E-2</v>
      </c>
      <c r="J40" s="99">
        <v>-6.6054665930425194E-2</v>
      </c>
      <c r="K40" s="98">
        <v>-1.1646458200382903E-2</v>
      </c>
      <c r="L40" s="31">
        <v>-1.6384414153930882E-2</v>
      </c>
      <c r="M40" s="99">
        <v>-1.4189638607641664E-2</v>
      </c>
      <c r="N40" s="98">
        <v>-4.5520581113801417E-2</v>
      </c>
      <c r="O40" s="31">
        <v>-1.4417693169092916E-2</v>
      </c>
      <c r="P40" s="99">
        <v>-2.8862733338331226E-2</v>
      </c>
      <c r="Q40" s="98">
        <v>1.2007441231185467E-2</v>
      </c>
      <c r="R40" s="31">
        <v>1.5480755574492244E-2</v>
      </c>
      <c r="S40" s="98">
        <v>1.3895321908290903E-2</v>
      </c>
      <c r="T40" s="33">
        <v>7.3863636363636465E-2</v>
      </c>
      <c r="U40" s="31">
        <v>5.1188811188811245E-2</v>
      </c>
      <c r="V40" s="32">
        <v>6.1519719811176987E-2</v>
      </c>
      <c r="W40" s="33">
        <v>7.9365079365079305E-2</v>
      </c>
      <c r="X40" s="31">
        <v>4.8696114954763114E-2</v>
      </c>
      <c r="Y40" s="32">
        <v>6.2831731458901086E-2</v>
      </c>
      <c r="Z40" s="33">
        <v>1.4417531718569743E-2</v>
      </c>
      <c r="AA40" s="31">
        <v>4.4912458766810381E-2</v>
      </c>
      <c r="AB40" s="32">
        <v>3.0638412741260668E-2</v>
      </c>
      <c r="AC40" s="33">
        <v>1.463899943149527E-2</v>
      </c>
      <c r="AD40" s="31">
        <v>8.7421078193297141E-3</v>
      </c>
      <c r="AE40" s="32">
        <v>1.1458878994237809E-2</v>
      </c>
      <c r="AF40" s="39">
        <v>2.5213615352290164E-2</v>
      </c>
      <c r="AG40" s="37">
        <v>5.2961001444391531E-3</v>
      </c>
      <c r="AH40" s="38">
        <v>1.4501197643555397E-2</v>
      </c>
      <c r="AI40" s="39">
        <v>2.9238967072004352E-2</v>
      </c>
      <c r="AJ40" s="37">
        <v>1.6403256704980773E-2</v>
      </c>
      <c r="AK40" s="38">
        <v>2.239806011103318E-2</v>
      </c>
      <c r="AL40" s="39">
        <v>3.2523562989512866E-2</v>
      </c>
      <c r="AM40" s="37">
        <v>3.0392272352456118E-2</v>
      </c>
      <c r="AN40" s="38">
        <v>3.139433279241044E-2</v>
      </c>
      <c r="AO40" s="39">
        <v>4.4227307791205872E-2</v>
      </c>
      <c r="AP40" s="37">
        <v>2.2979307191036913E-2</v>
      </c>
      <c r="AQ40" s="38">
        <v>3.2980332829046999E-2</v>
      </c>
      <c r="AR40" s="39">
        <v>1.5390297956168419E-2</v>
      </c>
      <c r="AS40" s="37">
        <v>2.9839070183281136E-2</v>
      </c>
      <c r="AT40" s="38">
        <v>2.2964264792032729E-2</v>
      </c>
      <c r="AU40" s="39">
        <v>4.1348369103916482E-2</v>
      </c>
      <c r="AV40" s="37">
        <v>5.3065653825284942E-2</v>
      </c>
      <c r="AW40" s="38">
        <v>4.7531783300881925E-2</v>
      </c>
      <c r="AX40" s="39">
        <v>4.191895668374479E-2</v>
      </c>
      <c r="AY40" s="37">
        <v>4.1117065127782348E-2</v>
      </c>
      <c r="AZ40" s="38">
        <v>4.1493549092499471E-2</v>
      </c>
    </row>
    <row r="41" spans="1:52">
      <c r="A41" s="108" t="s">
        <v>14</v>
      </c>
      <c r="B41" s="98">
        <v>0.81559290382819793</v>
      </c>
      <c r="C41" s="31">
        <v>0.69382746893363501</v>
      </c>
      <c r="D41" s="98">
        <v>0.74896687063657486</v>
      </c>
      <c r="E41" s="33">
        <v>-2.7256364103882769E-2</v>
      </c>
      <c r="F41" s="31">
        <v>-5.9306569343066107E-3</v>
      </c>
      <c r="G41" s="32">
        <v>-1.5955517949957643E-2</v>
      </c>
      <c r="H41" s="98">
        <v>-7.0314565159925957E-2</v>
      </c>
      <c r="I41" s="31">
        <v>-6.895364846259755E-2</v>
      </c>
      <c r="J41" s="99">
        <v>-6.9586045940302155E-2</v>
      </c>
      <c r="K41" s="98">
        <v>9.9516633494456386E-3</v>
      </c>
      <c r="L41" s="31">
        <v>6.9008009858286812E-3</v>
      </c>
      <c r="M41" s="99">
        <v>8.3173806851937204E-3</v>
      </c>
      <c r="N41" s="98">
        <v>-3.9273648648648685E-2</v>
      </c>
      <c r="O41" s="31">
        <v>-4.7117855831599553E-2</v>
      </c>
      <c r="P41" s="99">
        <v>-4.3469721767594116E-2</v>
      </c>
      <c r="Q41" s="98">
        <v>-3.7069597069597116E-2</v>
      </c>
      <c r="R41" s="31">
        <v>-2.029283329052145E-2</v>
      </c>
      <c r="S41" s="98">
        <v>-2.8129491479022661E-2</v>
      </c>
      <c r="T41" s="33">
        <v>1.2629336579427886E-2</v>
      </c>
      <c r="U41" s="31">
        <v>-7.9968536969061699E-3</v>
      </c>
      <c r="V41" s="32">
        <v>1.5492957746479075E-3</v>
      </c>
      <c r="W41" s="33">
        <v>5.8752817430503423E-2</v>
      </c>
      <c r="X41" s="31">
        <v>3.6077705827937123E-2</v>
      </c>
      <c r="Y41" s="32">
        <v>4.6688229503585976E-2</v>
      </c>
      <c r="Z41" s="33">
        <v>-3.6332671019017937E-2</v>
      </c>
      <c r="AA41" s="31">
        <v>-1.0841836734693855E-2</v>
      </c>
      <c r="AB41" s="32">
        <v>-2.2907429799811863E-2</v>
      </c>
      <c r="AC41" s="33">
        <v>3.9764359351988077E-3</v>
      </c>
      <c r="AD41" s="31">
        <v>2.3726627981947024E-2</v>
      </c>
      <c r="AE41" s="32">
        <v>1.4506703334479232E-2</v>
      </c>
      <c r="AF41" s="39">
        <v>4.8408390787736622E-2</v>
      </c>
      <c r="AG41" s="37">
        <v>2.9222824033253492E-2</v>
      </c>
      <c r="AH41" s="38">
        <v>3.808620222282455E-2</v>
      </c>
      <c r="AI41" s="39">
        <v>5.0230866097663363E-2</v>
      </c>
      <c r="AJ41" s="37">
        <v>4.6628319667115337E-2</v>
      </c>
      <c r="AK41" s="38">
        <v>4.8309178743961345E-2</v>
      </c>
      <c r="AL41" s="39">
        <v>4.9560351718625162E-2</v>
      </c>
      <c r="AM41" s="37">
        <v>4.6889616463984929E-2</v>
      </c>
      <c r="AN41" s="38">
        <v>4.8137999750903049E-2</v>
      </c>
      <c r="AO41" s="39">
        <v>3.1987814166031914E-2</v>
      </c>
      <c r="AP41" s="37">
        <v>3.2949849212554394E-2</v>
      </c>
      <c r="AQ41" s="38">
        <v>3.2499554393678354E-2</v>
      </c>
      <c r="AR41" s="39">
        <v>2.7429274292742889E-2</v>
      </c>
      <c r="AS41" s="37">
        <v>1.6760380622837356E-2</v>
      </c>
      <c r="AT41" s="38">
        <v>2.1751640004603612E-2</v>
      </c>
      <c r="AU41" s="39">
        <v>-5.6267209385849615E-3</v>
      </c>
      <c r="AV41" s="37">
        <v>-6.1682441773901475E-3</v>
      </c>
      <c r="AW41" s="38">
        <v>-5.9134940301869277E-3</v>
      </c>
      <c r="AX41" s="39">
        <v>8.427642667951929E-4</v>
      </c>
      <c r="AY41" s="37">
        <v>-1.9368646334938511E-2</v>
      </c>
      <c r="AZ41" s="38">
        <v>-9.8577984250184381E-3</v>
      </c>
    </row>
    <row r="42" spans="1:52">
      <c r="A42" s="108" t="s">
        <v>15</v>
      </c>
      <c r="B42" s="98">
        <v>0.54064015518913666</v>
      </c>
      <c r="C42" s="31">
        <v>0.53329711560970128</v>
      </c>
      <c r="D42" s="98">
        <v>0.53674101026176624</v>
      </c>
      <c r="E42" s="33">
        <v>-1.1206245278267413E-2</v>
      </c>
      <c r="F42" s="31">
        <v>-1.5755950385517914E-2</v>
      </c>
      <c r="G42" s="32">
        <v>-1.3616718962761287E-2</v>
      </c>
      <c r="H42" s="98">
        <v>-4.9535209474086295E-2</v>
      </c>
      <c r="I42" s="31">
        <v>-6.1080835603996353E-2</v>
      </c>
      <c r="J42" s="99">
        <v>-5.5638917231858875E-2</v>
      </c>
      <c r="K42" s="98">
        <v>-8.8424437299035041E-3</v>
      </c>
      <c r="L42" s="31">
        <v>-1.6928657799274438E-3</v>
      </c>
      <c r="M42" s="99">
        <v>-5.0845303165120148E-3</v>
      </c>
      <c r="N42" s="98">
        <v>-4.4471478778048135E-2</v>
      </c>
      <c r="O42" s="31">
        <v>-2.1438953488372103E-2</v>
      </c>
      <c r="P42" s="99">
        <v>-3.2324006643669301E-2</v>
      </c>
      <c r="Q42" s="98">
        <v>1.8673079643513946E-2</v>
      </c>
      <c r="R42" s="31">
        <v>4.8273301151131598E-3</v>
      </c>
      <c r="S42" s="98">
        <v>1.1288618959598651E-2</v>
      </c>
      <c r="T42" s="33">
        <v>3.3328704346617943E-3</v>
      </c>
      <c r="U42" s="31">
        <v>1.6506528701650591E-2</v>
      </c>
      <c r="V42" s="32">
        <v>1.0313989163783566E-2</v>
      </c>
      <c r="W42" s="33">
        <v>2.1868512110726712E-2</v>
      </c>
      <c r="X42" s="31">
        <v>-2.2661173048957872E-2</v>
      </c>
      <c r="Y42" s="32">
        <v>-1.8737481424048186E-3</v>
      </c>
      <c r="Z42" s="33">
        <v>2.0181498036028644E-2</v>
      </c>
      <c r="AA42" s="31">
        <v>3.5337879727216359E-2</v>
      </c>
      <c r="AB42" s="32">
        <v>2.8094251683065785E-2</v>
      </c>
      <c r="AC42" s="33">
        <v>-1.845459373340419E-2</v>
      </c>
      <c r="AD42" s="31">
        <v>-4.1916167664670656E-3</v>
      </c>
      <c r="AE42" s="32">
        <v>-1.0955799017755896E-2</v>
      </c>
      <c r="AF42" s="39">
        <v>-7.9805221155146988E-3</v>
      </c>
      <c r="AG42" s="37">
        <v>1.6837041491279958E-3</v>
      </c>
      <c r="AH42" s="38">
        <v>-2.8647822765469622E-3</v>
      </c>
      <c r="AI42" s="39">
        <v>6.4085083174256763E-3</v>
      </c>
      <c r="AJ42" s="37">
        <v>-6.603433785568491E-3</v>
      </c>
      <c r="AK42" s="38">
        <v>-5.1075783694054522E-4</v>
      </c>
      <c r="AL42" s="39">
        <v>-4.3354559002845017E-3</v>
      </c>
      <c r="AM42" s="37">
        <v>1.2086052695190475E-3</v>
      </c>
      <c r="AN42" s="38">
        <v>-1.4053018205045786E-3</v>
      </c>
      <c r="AO42" s="39">
        <v>1.0341543067083903E-2</v>
      </c>
      <c r="AP42" s="37">
        <v>2.2090777402221207E-2</v>
      </c>
      <c r="AQ42" s="38">
        <v>1.6567517431075318E-2</v>
      </c>
      <c r="AR42" s="39">
        <v>1.5218855218855243E-2</v>
      </c>
      <c r="AS42" s="37">
        <v>1.5117515058462372E-2</v>
      </c>
      <c r="AT42" s="38">
        <v>1.5164862824062375E-2</v>
      </c>
      <c r="AU42" s="39">
        <v>3.9798355001326557E-2</v>
      </c>
      <c r="AV42" s="37">
        <v>2.5596276905177406E-2</v>
      </c>
      <c r="AW42" s="38">
        <v>3.223207091055591E-2</v>
      </c>
      <c r="AX42" s="39">
        <v>2.6920132686909959E-2</v>
      </c>
      <c r="AY42" s="37">
        <v>2.3142370958593395E-2</v>
      </c>
      <c r="AZ42" s="38">
        <v>2.4920434756500409E-2</v>
      </c>
    </row>
    <row r="43" spans="1:52">
      <c r="A43" s="108" t="s">
        <v>16</v>
      </c>
      <c r="B43" s="98">
        <v>0.49243795791228573</v>
      </c>
      <c r="C43" s="31">
        <v>0.4905188557182405</v>
      </c>
      <c r="D43" s="98">
        <v>0.49146957305579475</v>
      </c>
      <c r="E43" s="33">
        <v>-1.8674136321195189E-2</v>
      </c>
      <c r="F43" s="31">
        <v>4.3597980725103014E-3</v>
      </c>
      <c r="G43" s="32">
        <v>-7.0585512612820756E-3</v>
      </c>
      <c r="H43" s="98">
        <v>-8.337297811607991E-2</v>
      </c>
      <c r="I43" s="31">
        <v>-6.8540095956134306E-2</v>
      </c>
      <c r="J43" s="99">
        <v>-7.5807015499359087E-2</v>
      </c>
      <c r="K43" s="98">
        <v>-1.2975217334890377E-2</v>
      </c>
      <c r="L43" s="31">
        <v>-1.3980868285504044E-2</v>
      </c>
      <c r="M43" s="99">
        <v>-1.3492213605699521E-2</v>
      </c>
      <c r="N43" s="98">
        <v>-1.3277244643091879E-2</v>
      </c>
      <c r="O43" s="31">
        <v>2.9850746268655914E-3</v>
      </c>
      <c r="P43" s="99">
        <v>-4.9210711318463662E-3</v>
      </c>
      <c r="Q43" s="98">
        <v>-3.6237676525446294E-2</v>
      </c>
      <c r="R43" s="31">
        <v>6.200396825397636E-4</v>
      </c>
      <c r="S43" s="98">
        <v>-1.7148362235067438E-2</v>
      </c>
      <c r="T43" s="33">
        <v>8.017694221730709E-3</v>
      </c>
      <c r="U43" s="31">
        <v>8.0555211302515417E-3</v>
      </c>
      <c r="V43" s="32">
        <v>8.0376396784944681E-3</v>
      </c>
      <c r="W43" s="33">
        <v>2.3038946791003934E-2</v>
      </c>
      <c r="X43" s="31">
        <v>-1.4752889107449985E-3</v>
      </c>
      <c r="Y43" s="32">
        <v>1.0112796577207206E-2</v>
      </c>
      <c r="Z43" s="33">
        <v>-2.4932975871313712E-2</v>
      </c>
      <c r="AA43" s="31">
        <v>4.8017729623246463E-3</v>
      </c>
      <c r="AB43" s="32">
        <v>-9.4339622641509413E-3</v>
      </c>
      <c r="AC43" s="33">
        <v>-2.7495188342040455E-3</v>
      </c>
      <c r="AD43" s="31">
        <v>1.1763264305844956E-2</v>
      </c>
      <c r="AE43" s="32">
        <v>4.9238743116293282E-3</v>
      </c>
      <c r="AF43" s="39">
        <v>3.6393713813068551E-2</v>
      </c>
      <c r="AG43" s="37">
        <v>2.2526341286181362E-2</v>
      </c>
      <c r="AH43" s="38">
        <v>2.9011669138031104E-2</v>
      </c>
      <c r="AI43" s="39">
        <v>3.8574088853418065E-3</v>
      </c>
      <c r="AJ43" s="37">
        <v>1.9069051285088179E-2</v>
      </c>
      <c r="AK43" s="38">
        <v>1.19040160390953E-2</v>
      </c>
      <c r="AL43" s="39">
        <v>2.4778057506293916E-2</v>
      </c>
      <c r="AM43" s="37">
        <v>1.1971176197117517E-2</v>
      </c>
      <c r="AN43" s="38">
        <v>1.7955544548325264E-2</v>
      </c>
      <c r="AO43" s="39">
        <v>-3.8789759503488064E-4</v>
      </c>
      <c r="AP43" s="37">
        <v>-6.891007235557578E-3</v>
      </c>
      <c r="AQ43" s="38">
        <v>-3.8318837053706867E-3</v>
      </c>
      <c r="AR43" s="39">
        <v>1.2934937265551838E-4</v>
      </c>
      <c r="AS43" s="37">
        <v>3.8163524921939196E-3</v>
      </c>
      <c r="AT43" s="38">
        <v>2.0759555501281834E-3</v>
      </c>
      <c r="AU43" s="39">
        <v>-9.3119503362648626E-3</v>
      </c>
      <c r="AV43" s="37">
        <v>-1.0944700460829515E-2</v>
      </c>
      <c r="AW43" s="38">
        <v>-1.0175481355106042E-2</v>
      </c>
      <c r="AX43" s="39">
        <v>-5.7441253263708081E-3</v>
      </c>
      <c r="AY43" s="37">
        <v>-1.7472335468840972E-2</v>
      </c>
      <c r="AZ43" s="38">
        <v>-1.1942136041859008E-2</v>
      </c>
    </row>
    <row r="44" spans="1:52">
      <c r="A44" s="108" t="s">
        <v>17</v>
      </c>
      <c r="B44" s="98">
        <v>0.46934976482560242</v>
      </c>
      <c r="C44" s="31">
        <v>0.42885236252341086</v>
      </c>
      <c r="D44" s="98">
        <v>0.44917223955092456</v>
      </c>
      <c r="E44" s="33">
        <v>0.10259558049807094</v>
      </c>
      <c r="F44" s="31">
        <v>0.10552124954594988</v>
      </c>
      <c r="G44" s="32">
        <v>0.1040328336902212</v>
      </c>
      <c r="H44" s="98">
        <v>-3.2606966756799749E-2</v>
      </c>
      <c r="I44" s="31">
        <v>-1.9221291276490859E-2</v>
      </c>
      <c r="J44" s="99">
        <v>-2.6022304832713727E-2</v>
      </c>
      <c r="K44" s="98">
        <v>2.0552449852022425E-2</v>
      </c>
      <c r="L44" s="31">
        <v>3.3333333333333437E-2</v>
      </c>
      <c r="M44" s="99">
        <v>2.6883504812479364E-2</v>
      </c>
      <c r="N44" s="98">
        <v>0.12759787336877726</v>
      </c>
      <c r="O44" s="31">
        <v>0.14297292916193882</v>
      </c>
      <c r="P44" s="99">
        <v>0.13526179702650287</v>
      </c>
      <c r="Q44" s="98">
        <v>4.0720102871838915E-2</v>
      </c>
      <c r="R44" s="31">
        <v>3.9852503191036837E-2</v>
      </c>
      <c r="S44" s="98">
        <v>4.028469750889685E-2</v>
      </c>
      <c r="T44" s="33">
        <v>-1.5101592531575614E-3</v>
      </c>
      <c r="U44" s="31">
        <v>3.1369339879978142E-2</v>
      </c>
      <c r="V44" s="32">
        <v>1.4983579638752076E-2</v>
      </c>
      <c r="W44" s="33">
        <v>3.4373710985837747E-3</v>
      </c>
      <c r="X44" s="31">
        <v>2.1687384289870382E-2</v>
      </c>
      <c r="Y44" s="32">
        <v>1.2740141557128437E-2</v>
      </c>
      <c r="Z44" s="33">
        <v>-6.9882159495752161E-3</v>
      </c>
      <c r="AA44" s="31">
        <v>-9.4486150660109125E-3</v>
      </c>
      <c r="AB44" s="32">
        <v>-8.2534611288604953E-3</v>
      </c>
      <c r="AC44" s="33">
        <v>-1.5868635297364375E-2</v>
      </c>
      <c r="AD44" s="31">
        <v>1.4373448320919024E-3</v>
      </c>
      <c r="AE44" s="32">
        <v>-6.9798657718120882E-3</v>
      </c>
      <c r="AF44" s="39">
        <v>-1.3740886146943354E-2</v>
      </c>
      <c r="AG44" s="37">
        <v>8.2202505219206579E-3</v>
      </c>
      <c r="AH44" s="38">
        <v>-2.3655041903216656E-3</v>
      </c>
      <c r="AI44" s="39">
        <v>1.6917827694057364E-2</v>
      </c>
      <c r="AJ44" s="37">
        <v>4.9178206289632875E-3</v>
      </c>
      <c r="AK44" s="38">
        <v>1.0636135763159693E-2</v>
      </c>
      <c r="AL44" s="39">
        <v>-6.0114637215153977E-3</v>
      </c>
      <c r="AM44" s="37">
        <v>3.2195750160979308E-3</v>
      </c>
      <c r="AN44" s="38">
        <v>-1.2065960584528579E-3</v>
      </c>
      <c r="AO44" s="39">
        <v>0</v>
      </c>
      <c r="AP44" s="37">
        <v>1.0783055198972935E-2</v>
      </c>
      <c r="AQ44" s="38">
        <v>5.6375838926174815E-3</v>
      </c>
      <c r="AR44" s="39">
        <v>1.4205344585091373E-2</v>
      </c>
      <c r="AS44" s="37">
        <v>1.9558039116078341E-2</v>
      </c>
      <c r="AT44" s="38">
        <v>1.701815269620921E-2</v>
      </c>
      <c r="AU44" s="39">
        <v>2.8428789349604688E-2</v>
      </c>
      <c r="AV44" s="37">
        <v>1.4947683109117982E-2</v>
      </c>
      <c r="AW44" s="38">
        <v>2.1326858717763741E-2</v>
      </c>
      <c r="AX44" s="39">
        <v>-1.4832793959007606E-2</v>
      </c>
      <c r="AY44" s="37">
        <v>4.4182621502208974E-3</v>
      </c>
      <c r="AZ44" s="38">
        <v>-4.7545618093035591E-3</v>
      </c>
    </row>
    <row r="45" spans="1:52" ht="15" customHeight="1">
      <c r="A45" s="108" t="s">
        <v>18</v>
      </c>
      <c r="B45" s="98">
        <v>0.38422996311691349</v>
      </c>
      <c r="C45" s="31">
        <v>0.42737892545705991</v>
      </c>
      <c r="D45" s="98">
        <v>0.40484562689310244</v>
      </c>
      <c r="E45" s="33">
        <v>5.5495103373231824E-2</v>
      </c>
      <c r="F45" s="31">
        <v>7.8431372549019551E-2</v>
      </c>
      <c r="G45" s="32">
        <v>6.6629339305711133E-2</v>
      </c>
      <c r="H45" s="98">
        <v>-6.52061855670103E-2</v>
      </c>
      <c r="I45" s="31">
        <v>-6.3101604278074874E-2</v>
      </c>
      <c r="J45" s="99">
        <v>-6.4173228346456668E-2</v>
      </c>
      <c r="K45" s="98">
        <v>3.1706644609870382E-2</v>
      </c>
      <c r="L45" s="31">
        <v>3.167808219178081E-2</v>
      </c>
      <c r="M45" s="99">
        <v>3.1692609732155486E-2</v>
      </c>
      <c r="N45" s="98">
        <v>0.13468733297701774</v>
      </c>
      <c r="O45" s="31">
        <v>0.15546334716459187</v>
      </c>
      <c r="P45" s="99">
        <v>0.14489601739839619</v>
      </c>
      <c r="Q45" s="98">
        <v>8.5492227979274693E-2</v>
      </c>
      <c r="R45" s="31">
        <v>7.2300694278190081E-2</v>
      </c>
      <c r="S45" s="98">
        <v>7.8950492698563357E-2</v>
      </c>
      <c r="T45" s="33">
        <v>0.12323714471685832</v>
      </c>
      <c r="U45" s="31">
        <v>0.12949319044429553</v>
      </c>
      <c r="V45" s="32">
        <v>0.12632042253521125</v>
      </c>
      <c r="W45" s="33">
        <v>0.10643229669692866</v>
      </c>
      <c r="X45" s="31">
        <v>0.13579758845621659</v>
      </c>
      <c r="Y45" s="32">
        <v>0.12094568190699495</v>
      </c>
      <c r="Z45" s="33">
        <v>5.6738826815642351E-2</v>
      </c>
      <c r="AA45" s="31">
        <v>6.7351200835363834E-2</v>
      </c>
      <c r="AB45" s="32">
        <v>6.2053337981523349E-2</v>
      </c>
      <c r="AC45" s="33">
        <v>4.6588468528002691E-2</v>
      </c>
      <c r="AD45" s="31">
        <v>5.26659057557477E-2</v>
      </c>
      <c r="AE45" s="32">
        <v>4.9647136057771268E-2</v>
      </c>
      <c r="AF45" s="39">
        <v>4.5461720599842215E-2</v>
      </c>
      <c r="AG45" s="37">
        <v>6.4591078066914553E-2</v>
      </c>
      <c r="AH45" s="38">
        <v>5.5116879055586043E-2</v>
      </c>
      <c r="AI45" s="39">
        <v>-3.3217575117016063E-3</v>
      </c>
      <c r="AJ45" s="37">
        <v>1.4113196566273745E-2</v>
      </c>
      <c r="AK45" s="38">
        <v>5.5572021339655997E-3</v>
      </c>
      <c r="AL45" s="39">
        <v>4.9992425390092965E-3</v>
      </c>
      <c r="AM45" s="37">
        <v>1.535150645624106E-2</v>
      </c>
      <c r="AN45" s="38">
        <v>1.0316115245744495E-2</v>
      </c>
      <c r="AO45" s="39">
        <v>6.331022007838305E-3</v>
      </c>
      <c r="AP45" s="37">
        <v>6.4999293485941134E-3</v>
      </c>
      <c r="AQ45" s="38">
        <v>6.4182043614615658E-3</v>
      </c>
      <c r="AR45" s="39">
        <v>-9.7363690832834582E-3</v>
      </c>
      <c r="AS45" s="37">
        <v>1.2635125649305134E-3</v>
      </c>
      <c r="AT45" s="38">
        <v>-4.0582650916732854E-3</v>
      </c>
      <c r="AU45" s="39">
        <v>-2.5260928755105105E-2</v>
      </c>
      <c r="AV45" s="37">
        <v>4.2063937184511069E-4</v>
      </c>
      <c r="AW45" s="38">
        <v>-1.1933347886196599E-2</v>
      </c>
      <c r="AX45" s="39">
        <v>7.9143389199254344E-3</v>
      </c>
      <c r="AY45" s="37">
        <v>5.6061667834628182E-4</v>
      </c>
      <c r="AZ45" s="38">
        <v>4.0503718977833447E-3</v>
      </c>
    </row>
    <row r="46" spans="1:52">
      <c r="A46" s="108" t="s">
        <v>19</v>
      </c>
      <c r="B46" s="98">
        <v>0.2617521963452023</v>
      </c>
      <c r="C46" s="31">
        <v>0.30860359011568383</v>
      </c>
      <c r="D46" s="98">
        <v>0.28440904720716786</v>
      </c>
      <c r="E46" s="33">
        <v>6.7160924552987389E-2</v>
      </c>
      <c r="F46" s="31">
        <v>8.4418500224517246E-2</v>
      </c>
      <c r="G46" s="32">
        <v>7.5663716814159399E-2</v>
      </c>
      <c r="H46" s="98">
        <v>-8.1324070290151207E-2</v>
      </c>
      <c r="I46" s="31">
        <v>-8.1159420289855122E-2</v>
      </c>
      <c r="J46" s="99">
        <v>-8.12422871246401E-2</v>
      </c>
      <c r="K46" s="98">
        <v>3.2028469750889688E-2</v>
      </c>
      <c r="L46" s="31">
        <v>3.0193780982424423E-2</v>
      </c>
      <c r="M46" s="99">
        <v>3.1117080814864639E-2</v>
      </c>
      <c r="N46" s="98">
        <v>0.17543103448275854</v>
      </c>
      <c r="O46" s="31">
        <v>0.14873140857392819</v>
      </c>
      <c r="P46" s="99">
        <v>0.16217976552323066</v>
      </c>
      <c r="Q46" s="98">
        <v>6.0139347268060028E-2</v>
      </c>
      <c r="R46" s="31">
        <v>8.7966488956587874E-2</v>
      </c>
      <c r="S46" s="98">
        <v>7.3790397907715244E-2</v>
      </c>
      <c r="T46" s="33">
        <v>8.1978554133517845E-2</v>
      </c>
      <c r="U46" s="31">
        <v>0.10885544277213866</v>
      </c>
      <c r="V46" s="32">
        <v>9.5337508698677853E-2</v>
      </c>
      <c r="W46" s="33">
        <v>8.3120204603580605E-2</v>
      </c>
      <c r="X46" s="31">
        <v>7.2601010101010166E-2</v>
      </c>
      <c r="Y46" s="32">
        <v>7.7827191867852585E-2</v>
      </c>
      <c r="Z46" s="33">
        <v>6.9067296340023621E-2</v>
      </c>
      <c r="AA46" s="31">
        <v>8.0635668040023534E-2</v>
      </c>
      <c r="AB46" s="32">
        <v>7.4860005894488602E-2</v>
      </c>
      <c r="AC46" s="33">
        <v>4.9144119271120834E-2</v>
      </c>
      <c r="AD46" s="31">
        <v>7.7069716775599151E-2</v>
      </c>
      <c r="AE46" s="32">
        <v>6.3202632300521033E-2</v>
      </c>
      <c r="AF46" s="39">
        <v>9.8421052631578965E-2</v>
      </c>
      <c r="AG46" s="37">
        <v>6.3463969658659858E-2</v>
      </c>
      <c r="AH46" s="38">
        <v>8.0593165699548663E-2</v>
      </c>
      <c r="AI46" s="39">
        <v>0.11068519405845723</v>
      </c>
      <c r="AJ46" s="37">
        <v>0.11079410366143594</v>
      </c>
      <c r="AK46" s="38">
        <v>0.11073985680190934</v>
      </c>
      <c r="AL46" s="39">
        <v>9.447799827437442E-2</v>
      </c>
      <c r="AM46" s="37">
        <v>0.11515410958904115</v>
      </c>
      <c r="AN46" s="38">
        <v>0.10485603781693165</v>
      </c>
      <c r="AO46" s="39">
        <v>5.1438707134410677E-2</v>
      </c>
      <c r="AP46" s="37">
        <v>7.9078694817658279E-2</v>
      </c>
      <c r="AQ46" s="38">
        <v>6.5441462465966493E-2</v>
      </c>
      <c r="AR46" s="39">
        <v>7.2914714151827598E-2</v>
      </c>
      <c r="AS46" s="37">
        <v>6.474564212024192E-2</v>
      </c>
      <c r="AT46" s="38">
        <v>6.8723190654376154E-2</v>
      </c>
      <c r="AU46" s="39">
        <v>4.088050314465419E-2</v>
      </c>
      <c r="AV46" s="37">
        <v>4.6274640828600111E-2</v>
      </c>
      <c r="AW46" s="38">
        <v>4.3637916310845348E-2</v>
      </c>
      <c r="AX46" s="39">
        <v>-1.3259483048002729E-2</v>
      </c>
      <c r="AY46" s="37">
        <v>1.5807121187929152E-2</v>
      </c>
      <c r="AZ46" s="38">
        <v>1.6365272890925819E-3</v>
      </c>
    </row>
    <row r="47" spans="1:52">
      <c r="A47" s="108" t="s">
        <v>20</v>
      </c>
      <c r="B47" s="98">
        <v>0.29101960809008021</v>
      </c>
      <c r="C47" s="31">
        <v>0.31107877202076639</v>
      </c>
      <c r="D47" s="98">
        <v>0.30116746960375762</v>
      </c>
      <c r="E47" s="33">
        <v>1.3445378151260456E-2</v>
      </c>
      <c r="F47" s="31">
        <v>2.0474137931034475E-2</v>
      </c>
      <c r="G47" s="32">
        <v>1.7028288931612234E-2</v>
      </c>
      <c r="H47" s="98">
        <v>-0.10503040353786619</v>
      </c>
      <c r="I47" s="31">
        <v>-9.4508975712777166E-2</v>
      </c>
      <c r="J47" s="99">
        <v>-9.9648933297326492E-2</v>
      </c>
      <c r="K47" s="98">
        <v>-1.4823965410747375E-2</v>
      </c>
      <c r="L47" s="31">
        <v>2.7988338192419748E-2</v>
      </c>
      <c r="M47" s="99">
        <v>7.1985602879423016E-3</v>
      </c>
      <c r="N47" s="98">
        <v>5.2664576802507801E-2</v>
      </c>
      <c r="O47" s="31">
        <v>4.8213272830402776E-2</v>
      </c>
      <c r="P47" s="99">
        <v>5.0327575938058366E-2</v>
      </c>
      <c r="Q47" s="98">
        <v>5.1816557474687386E-2</v>
      </c>
      <c r="R47" s="31">
        <v>4.2748917748917759E-2</v>
      </c>
      <c r="S47" s="98">
        <v>4.7065494754749082E-2</v>
      </c>
      <c r="T47" s="33">
        <v>9.7395243488108685E-2</v>
      </c>
      <c r="U47" s="31">
        <v>0.101712506486767</v>
      </c>
      <c r="V47" s="32">
        <v>9.9647982669916146E-2</v>
      </c>
      <c r="W47" s="33">
        <v>6.4499484004127972E-2</v>
      </c>
      <c r="X47" s="31">
        <v>6.8299576071596757E-2</v>
      </c>
      <c r="Y47" s="32">
        <v>6.6486087170647634E-2</v>
      </c>
      <c r="Z47" s="33">
        <v>9.11294231701405E-2</v>
      </c>
      <c r="AA47" s="31">
        <v>5.599647266313923E-2</v>
      </c>
      <c r="AB47" s="32">
        <v>7.2731470791964847E-2</v>
      </c>
      <c r="AC47" s="33">
        <v>8.6183918258551762E-2</v>
      </c>
      <c r="AD47" s="31">
        <v>7.0981210855949994E-2</v>
      </c>
      <c r="AE47" s="32">
        <v>7.8346965131295798E-2</v>
      </c>
      <c r="AF47" s="39">
        <v>5.6441717791410939E-2</v>
      </c>
      <c r="AG47" s="37">
        <v>8.8109161793372248E-2</v>
      </c>
      <c r="AH47" s="38">
        <v>7.2654690618762396E-2</v>
      </c>
      <c r="AI47" s="39">
        <v>5.9233449477351874E-2</v>
      </c>
      <c r="AJ47" s="37">
        <v>8.2407739161590721E-2</v>
      </c>
      <c r="AK47" s="38">
        <v>7.126907331596577E-2</v>
      </c>
      <c r="AL47" s="39">
        <v>7.273391812865504E-2</v>
      </c>
      <c r="AM47" s="37">
        <v>5.7596822244289969E-2</v>
      </c>
      <c r="AN47" s="38">
        <v>6.479068959527523E-2</v>
      </c>
      <c r="AO47" s="39">
        <v>7.3594548551959127E-2</v>
      </c>
      <c r="AP47" s="37">
        <v>9.0766823161189336E-2</v>
      </c>
      <c r="AQ47" s="38">
        <v>8.2544861337683573E-2</v>
      </c>
      <c r="AR47" s="39">
        <v>4.4112980006347113E-2</v>
      </c>
      <c r="AS47" s="37">
        <v>6.5423242467718801E-2</v>
      </c>
      <c r="AT47" s="38">
        <v>5.5304400241109164E-2</v>
      </c>
      <c r="AU47" s="39">
        <v>8.358662613981771E-2</v>
      </c>
      <c r="AV47" s="37">
        <v>6.8677619175868676E-2</v>
      </c>
      <c r="AW47" s="38">
        <v>7.5681850635441972E-2</v>
      </c>
      <c r="AX47" s="39">
        <v>9.593267882187928E-2</v>
      </c>
      <c r="AY47" s="37">
        <v>9.879032258064524E-2</v>
      </c>
      <c r="AZ47" s="38">
        <v>9.7437939731846557E-2</v>
      </c>
    </row>
    <row r="48" spans="1:52">
      <c r="A48" s="108" t="s">
        <v>21</v>
      </c>
      <c r="B48" s="98">
        <v>0.36983045392829239</v>
      </c>
      <c r="C48" s="31">
        <v>0.36153651058300418</v>
      </c>
      <c r="D48" s="98">
        <v>0.36449492213308199</v>
      </c>
      <c r="E48" s="33">
        <v>0.22469135802469142</v>
      </c>
      <c r="F48" s="31">
        <v>4.3388429752066138E-2</v>
      </c>
      <c r="G48" s="32">
        <v>0.10831122900088408</v>
      </c>
      <c r="H48" s="98">
        <v>-3.3266129032258118E-2</v>
      </c>
      <c r="I48" s="31">
        <v>-9.2409240924092417E-2</v>
      </c>
      <c r="J48" s="99">
        <v>-6.9006781013163154E-2</v>
      </c>
      <c r="K48" s="98">
        <v>6.4650677789363842E-2</v>
      </c>
      <c r="L48" s="31">
        <v>-2.9090909090908612E-3</v>
      </c>
      <c r="M48" s="99">
        <v>2.4850042844901443E-2</v>
      </c>
      <c r="N48" s="98">
        <v>0.25857002938295781</v>
      </c>
      <c r="O48" s="31">
        <v>8.8986141502552796E-2</v>
      </c>
      <c r="P48" s="99">
        <v>0.16137123745819393</v>
      </c>
      <c r="Q48" s="98">
        <v>7.7042801556420182E-2</v>
      </c>
      <c r="R48" s="31">
        <v>3.0140656396516974E-2</v>
      </c>
      <c r="S48" s="98">
        <v>5.1835853131749543E-2</v>
      </c>
      <c r="T48" s="33">
        <v>2.9624277456647308E-2</v>
      </c>
      <c r="U48" s="31">
        <v>4.0312093628088519E-2</v>
      </c>
      <c r="V48" s="32">
        <v>3.5249828884325707E-2</v>
      </c>
      <c r="W48" s="33">
        <v>4.9824561403508882E-2</v>
      </c>
      <c r="X48" s="31">
        <v>3.3749999999999947E-2</v>
      </c>
      <c r="Y48" s="32">
        <v>4.1322314049586861E-2</v>
      </c>
      <c r="Z48" s="33">
        <v>2.673796791443861E-3</v>
      </c>
      <c r="AA48" s="31">
        <v>1.6324062877871803E-2</v>
      </c>
      <c r="AB48" s="32">
        <v>9.8412698412697619E-3</v>
      </c>
      <c r="AC48" s="33">
        <v>1.1333333333333417E-2</v>
      </c>
      <c r="AD48" s="31">
        <v>4.1641879833432371E-2</v>
      </c>
      <c r="AE48" s="32">
        <v>2.7349889971707064E-2</v>
      </c>
      <c r="AF48" s="39">
        <v>4.7462096242584018E-2</v>
      </c>
      <c r="AG48" s="37">
        <v>5.3112507138777909E-2</v>
      </c>
      <c r="AH48" s="38">
        <v>5.0489596083231225E-2</v>
      </c>
      <c r="AI48" s="39">
        <v>7.6148521082441745E-2</v>
      </c>
      <c r="AJ48" s="37">
        <v>7.2125813449023912E-2</v>
      </c>
      <c r="AK48" s="38">
        <v>7.398776580250499E-2</v>
      </c>
      <c r="AL48" s="39">
        <v>4.9707602339181367E-2</v>
      </c>
      <c r="AM48" s="37">
        <v>6.6767830045523446E-2</v>
      </c>
      <c r="AN48" s="38">
        <v>5.8855438025495088E-2</v>
      </c>
      <c r="AO48" s="39">
        <v>0.10473537604456817</v>
      </c>
      <c r="AP48" s="37">
        <v>6.8278805120910446E-2</v>
      </c>
      <c r="AQ48" s="38">
        <v>8.5040983606557319E-2</v>
      </c>
      <c r="AR48" s="39">
        <v>7.917297024710046E-2</v>
      </c>
      <c r="AS48" s="37">
        <v>7.9893475366178413E-2</v>
      </c>
      <c r="AT48" s="38">
        <v>7.9556185080264408E-2</v>
      </c>
      <c r="AU48" s="39">
        <v>4.4392523364485958E-2</v>
      </c>
      <c r="AV48" s="37">
        <v>8.3025071927661287E-2</v>
      </c>
      <c r="AW48" s="38">
        <v>6.4946424666520786E-2</v>
      </c>
      <c r="AX48" s="39">
        <v>6.2192393736017815E-2</v>
      </c>
      <c r="AY48" s="37">
        <v>7.4003795066413636E-2</v>
      </c>
      <c r="AZ48" s="38">
        <v>6.8583162217659144E-2</v>
      </c>
    </row>
    <row r="49" spans="1:52">
      <c r="A49" s="108" t="s">
        <v>29</v>
      </c>
      <c r="B49" s="98">
        <v>0.47294854334582137</v>
      </c>
      <c r="C49" s="31">
        <v>0.47805173445596849</v>
      </c>
      <c r="D49" s="98">
        <v>0.476441758575741</v>
      </c>
      <c r="E49" s="33">
        <v>0.13756613756613767</v>
      </c>
      <c r="F49" s="31">
        <v>8.5054678007290496E-2</v>
      </c>
      <c r="G49" s="32">
        <v>0.10158201498751041</v>
      </c>
      <c r="H49" s="98">
        <v>-0.13953488372093026</v>
      </c>
      <c r="I49" s="31">
        <v>-0.10526315789473684</v>
      </c>
      <c r="J49" s="99">
        <v>-0.1164021164021164</v>
      </c>
      <c r="K49" s="98">
        <v>4.0540540540540571E-2</v>
      </c>
      <c r="L49" s="31">
        <v>6.758448060075084E-2</v>
      </c>
      <c r="M49" s="99">
        <v>5.9024807527801482E-2</v>
      </c>
      <c r="N49" s="98">
        <v>0.2883116883116883</v>
      </c>
      <c r="O49" s="31">
        <v>0.22508792497069163</v>
      </c>
      <c r="P49" s="99">
        <v>0.24474959612277858</v>
      </c>
      <c r="Q49" s="98">
        <v>0.11895161290322576</v>
      </c>
      <c r="R49" s="31">
        <v>6.4114832535885125E-2</v>
      </c>
      <c r="S49" s="98">
        <v>8.1765087605450981E-2</v>
      </c>
      <c r="T49" s="33">
        <v>0.30090090090090094</v>
      </c>
      <c r="U49" s="31">
        <v>8.2733812949640217E-2</v>
      </c>
      <c r="V49" s="32">
        <v>0.15536892621475706</v>
      </c>
      <c r="W49" s="33">
        <v>0.1689750692520775</v>
      </c>
      <c r="X49" s="31">
        <v>4.7342192691029794E-2</v>
      </c>
      <c r="Y49" s="32">
        <v>9.2938733125649042E-2</v>
      </c>
      <c r="Z49" s="33">
        <v>0.14218009478672977</v>
      </c>
      <c r="AA49" s="31">
        <v>3.4892942109437053E-2</v>
      </c>
      <c r="AB49" s="32">
        <v>7.7909738717339749E-2</v>
      </c>
      <c r="AC49" s="33">
        <v>0.1203319502074689</v>
      </c>
      <c r="AD49" s="31">
        <v>2.14559386973181E-2</v>
      </c>
      <c r="AE49" s="32">
        <v>6.3464081092992508E-2</v>
      </c>
      <c r="AF49" s="39">
        <v>7.6851851851851949E-2</v>
      </c>
      <c r="AG49" s="37">
        <v>5.9264816204050996E-2</v>
      </c>
      <c r="AH49" s="38">
        <v>6.7136344799005432E-2</v>
      </c>
      <c r="AI49" s="39">
        <v>1.6337059329320613E-2</v>
      </c>
      <c r="AJ49" s="37">
        <v>1.2039660056657242E-2</v>
      </c>
      <c r="AK49" s="38">
        <v>1.3980582524271812E-2</v>
      </c>
      <c r="AL49" s="39">
        <v>5.0761421319796884E-2</v>
      </c>
      <c r="AM49" s="37">
        <v>4.0587823652904031E-2</v>
      </c>
      <c r="AN49" s="38">
        <v>4.5193412485637685E-2</v>
      </c>
      <c r="AO49" s="39">
        <v>7.2463768115942351E-3</v>
      </c>
      <c r="AP49" s="37">
        <v>2.6899798251513118E-2</v>
      </c>
      <c r="AQ49" s="38">
        <v>1.7955294979846048E-2</v>
      </c>
      <c r="AR49" s="39">
        <v>1.2789768185451633E-2</v>
      </c>
      <c r="AS49" s="37">
        <v>3.012442698100859E-2</v>
      </c>
      <c r="AT49" s="38">
        <v>2.2318214542836667E-2</v>
      </c>
      <c r="AU49" s="39">
        <v>4.7355958958168909E-2</v>
      </c>
      <c r="AV49" s="37">
        <v>2.5429116338207214E-2</v>
      </c>
      <c r="AW49" s="38">
        <v>3.5211267605633756E-2</v>
      </c>
      <c r="AX49" s="39">
        <v>7.6111529766390351E-2</v>
      </c>
      <c r="AY49" s="37">
        <v>7.3775573465592048E-2</v>
      </c>
      <c r="AZ49" s="38">
        <v>7.4829931972789199E-2</v>
      </c>
    </row>
    <row r="50" spans="1:52">
      <c r="A50" s="108" t="s">
        <v>30</v>
      </c>
      <c r="B50" s="98">
        <v>0.38240825318360105</v>
      </c>
      <c r="C50" s="31">
        <v>0.48707115654485755</v>
      </c>
      <c r="D50" s="98">
        <v>0.45497249144690199</v>
      </c>
      <c r="E50" s="33">
        <v>6.8181818181818121E-2</v>
      </c>
      <c r="F50" s="31">
        <v>0.11915887850467288</v>
      </c>
      <c r="G50" s="32">
        <v>0.10430463576158933</v>
      </c>
      <c r="H50" s="98">
        <v>-0.1436170212765957</v>
      </c>
      <c r="I50" s="31">
        <v>-8.7682672233820425E-2</v>
      </c>
      <c r="J50" s="99">
        <v>-0.10344827586206895</v>
      </c>
      <c r="K50" s="98">
        <v>-6.2111801242236142E-3</v>
      </c>
      <c r="L50" s="31">
        <v>-3.4324942791762014E-2</v>
      </c>
      <c r="M50" s="99">
        <v>-2.6755852842809347E-2</v>
      </c>
      <c r="N50" s="98">
        <v>8.1250000000000003E-2</v>
      </c>
      <c r="O50" s="31">
        <v>0.15876777251184837</v>
      </c>
      <c r="P50" s="99">
        <v>0.13745704467353947</v>
      </c>
      <c r="Q50" s="98">
        <v>0.19653179190751446</v>
      </c>
      <c r="R50" s="31">
        <v>9.4069529652351713E-2</v>
      </c>
      <c r="S50" s="98">
        <v>0.12084592145015116</v>
      </c>
      <c r="T50" s="33">
        <v>4.3478260869565188E-2</v>
      </c>
      <c r="U50" s="31">
        <v>9.5327102803738351E-2</v>
      </c>
      <c r="V50" s="32">
        <v>8.0862533692722449E-2</v>
      </c>
      <c r="W50" s="33">
        <v>0.1064814814814814</v>
      </c>
      <c r="X50" s="31">
        <v>0.10068259385665534</v>
      </c>
      <c r="Y50" s="32">
        <v>0.10224438902743138</v>
      </c>
      <c r="Z50" s="33">
        <v>9.2050209205020828E-2</v>
      </c>
      <c r="AA50" s="31">
        <v>0.10232558139534875</v>
      </c>
      <c r="AB50" s="32">
        <v>9.9547511312217285E-2</v>
      </c>
      <c r="AC50" s="33">
        <v>0.21455938697318011</v>
      </c>
      <c r="AD50" s="31">
        <v>0.11111111111111116</v>
      </c>
      <c r="AE50" s="32">
        <v>0.13888888888888884</v>
      </c>
      <c r="AF50" s="39">
        <v>0.26182965299684535</v>
      </c>
      <c r="AG50" s="37">
        <v>6.3291139240506222E-2</v>
      </c>
      <c r="AH50" s="38">
        <v>0.12014453477868114</v>
      </c>
      <c r="AI50" s="39">
        <v>0.26249999999999996</v>
      </c>
      <c r="AJ50" s="37">
        <v>5.8333333333333348E-2</v>
      </c>
      <c r="AK50" s="38">
        <v>0.12419354838709684</v>
      </c>
      <c r="AL50" s="39">
        <v>0.19801980198019797</v>
      </c>
      <c r="AM50" s="37">
        <v>5.399325084364448E-2</v>
      </c>
      <c r="AN50" s="38">
        <v>0.10616929698708755</v>
      </c>
      <c r="AO50" s="39">
        <v>0.15371900826446283</v>
      </c>
      <c r="AP50" s="37">
        <v>3.7353255069370261E-2</v>
      </c>
      <c r="AQ50" s="38">
        <v>8.3009079118028462E-2</v>
      </c>
      <c r="AR50" s="39">
        <v>0.11891117478510038</v>
      </c>
      <c r="AS50" s="37">
        <v>5.3497942386831365E-2</v>
      </c>
      <c r="AT50" s="38">
        <v>8.083832335329344E-2</v>
      </c>
      <c r="AU50" s="39">
        <v>8.9628681177976954E-2</v>
      </c>
      <c r="AV50" s="37">
        <v>6.54296875E-2</v>
      </c>
      <c r="AW50" s="38">
        <v>7.5900277008310146E-2</v>
      </c>
      <c r="AX50" s="39">
        <v>2.3501762632196499E-3</v>
      </c>
      <c r="AY50" s="37">
        <v>1.0999083409715782E-2</v>
      </c>
      <c r="AZ50" s="38">
        <v>7.2090628218330899E-3</v>
      </c>
    </row>
    <row r="51" spans="1:52">
      <c r="A51" s="108" t="s">
        <v>22</v>
      </c>
      <c r="B51" s="98">
        <v>0.25714285714285712</v>
      </c>
      <c r="C51" s="31">
        <v>0.49411764705882355</v>
      </c>
      <c r="D51" s="98">
        <v>0.42499999999999999</v>
      </c>
      <c r="E51" s="33">
        <v>0.20454545454545459</v>
      </c>
      <c r="F51" s="31">
        <v>0.16535433070866135</v>
      </c>
      <c r="G51" s="32">
        <v>0.17543859649122817</v>
      </c>
      <c r="H51" s="98">
        <v>-0.13207547169811318</v>
      </c>
      <c r="I51" s="31">
        <v>-8.108108108108103E-2</v>
      </c>
      <c r="J51" s="99">
        <v>-9.4527363184079616E-2</v>
      </c>
      <c r="K51" s="98">
        <v>-2.1739130434782594E-2</v>
      </c>
      <c r="L51" s="31">
        <v>0.11764705882352944</v>
      </c>
      <c r="M51" s="99">
        <v>8.2417582417582347E-2</v>
      </c>
      <c r="N51" s="98">
        <v>0.24444444444444446</v>
      </c>
      <c r="O51" s="31">
        <v>0.36184210526315796</v>
      </c>
      <c r="P51" s="99">
        <v>0.33502538071065979</v>
      </c>
      <c r="Q51" s="98">
        <v>0.21428571428571419</v>
      </c>
      <c r="R51" s="31">
        <v>0</v>
      </c>
      <c r="S51" s="98">
        <v>4.5627376425855459E-2</v>
      </c>
      <c r="T51" s="33">
        <v>0.32352941176470584</v>
      </c>
      <c r="U51" s="31">
        <v>0.22222222222222232</v>
      </c>
      <c r="V51" s="32">
        <v>0.24727272727272731</v>
      </c>
      <c r="W51" s="33">
        <v>-0.18888888888888888</v>
      </c>
      <c r="X51" s="31">
        <v>7.5098814229249022E-2</v>
      </c>
      <c r="Y51" s="32">
        <v>5.8309037900874383E-3</v>
      </c>
      <c r="Z51" s="33">
        <v>-2.7397260273972601E-2</v>
      </c>
      <c r="AA51" s="31">
        <v>-3.6764705882352811E-3</v>
      </c>
      <c r="AB51" s="32">
        <v>-8.6956521739129933E-3</v>
      </c>
      <c r="AC51" s="33">
        <v>-1.4084507042253502E-2</v>
      </c>
      <c r="AD51" s="31">
        <v>-7.3800738007380073E-2</v>
      </c>
      <c r="AE51" s="32">
        <v>-6.1403508771929793E-2</v>
      </c>
      <c r="AF51" s="39">
        <v>0.14285714285714279</v>
      </c>
      <c r="AG51" s="37">
        <v>0.15936254980079689</v>
      </c>
      <c r="AH51" s="38">
        <v>0.15576323987538943</v>
      </c>
      <c r="AI51" s="39">
        <v>0.21249999999999991</v>
      </c>
      <c r="AJ51" s="37">
        <v>0.134020618556701</v>
      </c>
      <c r="AK51" s="38">
        <v>0.15094339622641506</v>
      </c>
      <c r="AL51" s="39">
        <v>0.17525773195876293</v>
      </c>
      <c r="AM51" s="37">
        <v>6.0606060606060552E-2</v>
      </c>
      <c r="AN51" s="38">
        <v>8.6651053864168714E-2</v>
      </c>
      <c r="AO51" s="39">
        <v>0.26315789473684204</v>
      </c>
      <c r="AP51" s="37">
        <v>0.17142857142857149</v>
      </c>
      <c r="AQ51" s="38">
        <v>0.19396551724137923</v>
      </c>
      <c r="AR51" s="39">
        <v>0.35416666666666674</v>
      </c>
      <c r="AS51" s="37">
        <v>4.6341463414634188E-2</v>
      </c>
      <c r="AT51" s="38">
        <v>0.12635379061371843</v>
      </c>
      <c r="AU51" s="39">
        <v>0.12307692307692308</v>
      </c>
      <c r="AV51" s="37">
        <v>5.5944055944056048E-2</v>
      </c>
      <c r="AW51" s="38">
        <v>7.6923076923076872E-2</v>
      </c>
      <c r="AX51" s="39">
        <v>0.13698630136986312</v>
      </c>
      <c r="AY51" s="37">
        <v>1.3245033112582849E-2</v>
      </c>
      <c r="AZ51" s="38">
        <v>5.3571428571428603E-2</v>
      </c>
    </row>
    <row r="52" spans="1:52">
      <c r="A52" s="108" t="s">
        <v>23</v>
      </c>
      <c r="B52" s="98">
        <v>1.4</v>
      </c>
      <c r="C52" s="31">
        <v>1.1666666666666665</v>
      </c>
      <c r="D52" s="98">
        <v>1.25</v>
      </c>
      <c r="E52" s="33">
        <v>-0.20833333333333337</v>
      </c>
      <c r="F52" s="31">
        <v>0.12820512820512819</v>
      </c>
      <c r="G52" s="32">
        <v>0</v>
      </c>
      <c r="H52" s="98">
        <v>-0.47368421052631582</v>
      </c>
      <c r="I52" s="31">
        <v>-0.13636363636363635</v>
      </c>
      <c r="J52" s="99">
        <v>-0.23809523809523814</v>
      </c>
      <c r="K52" s="98">
        <v>-0.3</v>
      </c>
      <c r="L52" s="31">
        <v>2.6315789473684292E-2</v>
      </c>
      <c r="M52" s="99">
        <v>-4.166666666666663E-2</v>
      </c>
      <c r="N52" s="98">
        <v>0.71428571428571419</v>
      </c>
      <c r="O52" s="31">
        <v>0.17948717948717952</v>
      </c>
      <c r="P52" s="99">
        <v>0.26086956521739135</v>
      </c>
      <c r="Q52" s="98">
        <v>-8.333333333333337E-2</v>
      </c>
      <c r="R52" s="31">
        <v>-2.1739130434782594E-2</v>
      </c>
      <c r="S52" s="98">
        <v>-3.4482758620689613E-2</v>
      </c>
      <c r="T52" s="33">
        <v>0.27272727272727271</v>
      </c>
      <c r="U52" s="31">
        <v>-6.6666666666666652E-2</v>
      </c>
      <c r="V52" s="32">
        <v>0</v>
      </c>
      <c r="W52" s="33">
        <v>0.71428571428571419</v>
      </c>
      <c r="X52" s="31">
        <v>9.5238095238095344E-2</v>
      </c>
      <c r="Y52" s="32">
        <v>0.25</v>
      </c>
      <c r="Z52" s="33">
        <v>-0.375</v>
      </c>
      <c r="AA52" s="31">
        <v>0.28260869565217384</v>
      </c>
      <c r="AB52" s="32">
        <v>5.7142857142857162E-2</v>
      </c>
      <c r="AC52" s="33">
        <v>0.26666666666666661</v>
      </c>
      <c r="AD52" s="31">
        <v>0.25423728813559321</v>
      </c>
      <c r="AE52" s="32">
        <v>0.2567567567567568</v>
      </c>
      <c r="AF52" s="39">
        <v>0</v>
      </c>
      <c r="AG52" s="37">
        <v>0.14864864864864868</v>
      </c>
      <c r="AH52" s="38">
        <v>0.11827956989247301</v>
      </c>
      <c r="AI52" s="39">
        <v>0.15789473684210531</v>
      </c>
      <c r="AJ52" s="37">
        <v>5.8823529411764719E-2</v>
      </c>
      <c r="AK52" s="38">
        <v>7.6923076923076872E-2</v>
      </c>
      <c r="AL52" s="39">
        <v>0</v>
      </c>
      <c r="AM52" s="37">
        <v>0.11111111111111116</v>
      </c>
      <c r="AN52" s="38">
        <v>8.9285714285714191E-2</v>
      </c>
      <c r="AO52" s="39">
        <v>0</v>
      </c>
      <c r="AP52" s="37">
        <v>0.1399999999999999</v>
      </c>
      <c r="AQ52" s="38">
        <v>0.11475409836065564</v>
      </c>
      <c r="AR52" s="39">
        <v>9.0909090909090828E-2</v>
      </c>
      <c r="AS52" s="37">
        <v>-3.5087719298245612E-2</v>
      </c>
      <c r="AT52" s="38">
        <v>-1.4705882352941124E-2</v>
      </c>
      <c r="AU52" s="39">
        <v>0.41666666666666674</v>
      </c>
      <c r="AV52" s="37">
        <v>2.7272727272727337E-2</v>
      </c>
      <c r="AW52" s="38">
        <v>9.7014925373134275E-2</v>
      </c>
      <c r="AX52" s="39">
        <v>0.20588235294117641</v>
      </c>
      <c r="AY52" s="37">
        <v>8.8495575221238854E-2</v>
      </c>
      <c r="AZ52" s="38">
        <v>0.11564625850340127</v>
      </c>
    </row>
    <row r="53" spans="1:52" ht="13.8" thickBot="1">
      <c r="A53" s="80" t="s">
        <v>25</v>
      </c>
      <c r="B53" s="100">
        <v>0.61548492405157007</v>
      </c>
      <c r="C53" s="106">
        <v>0.60070684540345276</v>
      </c>
      <c r="D53" s="100">
        <v>0.607804820237277</v>
      </c>
      <c r="E53" s="105">
        <v>7.7417986425338814E-3</v>
      </c>
      <c r="F53" s="106">
        <v>1.0078695155192108E-2</v>
      </c>
      <c r="G53" s="107">
        <v>8.9509121514035339E-3</v>
      </c>
      <c r="H53" s="100">
        <v>-5.5717309198910159E-2</v>
      </c>
      <c r="I53" s="106">
        <v>-5.4210509134829832E-2</v>
      </c>
      <c r="J53" s="101">
        <v>-5.4936817305632935E-2</v>
      </c>
      <c r="K53" s="100">
        <v>6.6868096488192919E-4</v>
      </c>
      <c r="L53" s="106">
        <v>1.1044765816450308E-3</v>
      </c>
      <c r="M53" s="101">
        <v>8.9458774414796771E-4</v>
      </c>
      <c r="N53" s="100">
        <v>5.6304912758322612E-3</v>
      </c>
      <c r="O53" s="106">
        <v>6.125380681491599E-3</v>
      </c>
      <c r="P53" s="101">
        <v>5.8870847609115984E-3</v>
      </c>
      <c r="Q53" s="100">
        <v>1.1382513997415966E-2</v>
      </c>
      <c r="R53" s="106">
        <v>1.5591446977657908E-2</v>
      </c>
      <c r="S53" s="100">
        <v>1.3565305989467591E-2</v>
      </c>
      <c r="T53" s="130">
        <v>4.2754593016182119E-2</v>
      </c>
      <c r="U53" s="131">
        <v>4.3165791279115462E-2</v>
      </c>
      <c r="V53" s="132">
        <v>4.2968270573864764E-2</v>
      </c>
      <c r="W53" s="130">
        <v>7.1023522822738716E-2</v>
      </c>
      <c r="X53" s="131">
        <v>6.0764843505730415E-2</v>
      </c>
      <c r="Y53" s="132">
        <v>6.5691630943375046E-2</v>
      </c>
      <c r="Z53" s="130">
        <v>2.4947979649421193E-3</v>
      </c>
      <c r="AA53" s="131">
        <v>1.1454765365342956E-2</v>
      </c>
      <c r="AB53" s="132">
        <v>7.1301622690320698E-3</v>
      </c>
      <c r="AC53" s="130">
        <v>1.5572701586611615E-2</v>
      </c>
      <c r="AD53" s="131">
        <v>2.0569970054464592E-2</v>
      </c>
      <c r="AE53" s="132">
        <v>1.8169097914730648E-2</v>
      </c>
      <c r="AF53" s="141">
        <v>3.4744737996640129E-2</v>
      </c>
      <c r="AG53" s="147">
        <v>3.2985102549206946E-2</v>
      </c>
      <c r="AH53" s="148">
        <v>3.3828340529397982E-2</v>
      </c>
      <c r="AI53" s="141">
        <v>3.2481902792140582E-2</v>
      </c>
      <c r="AJ53" s="147">
        <v>3.1426637816816205E-2</v>
      </c>
      <c r="AK53" s="148">
        <v>3.1932781445456859E-2</v>
      </c>
      <c r="AL53" s="141">
        <v>3.4675133462204855E-2</v>
      </c>
      <c r="AM53" s="147">
        <v>3.1855315688303909E-2</v>
      </c>
      <c r="AN53" s="148">
        <v>3.320852299217969E-2</v>
      </c>
      <c r="AO53" s="141">
        <v>2.558492976970661E-2</v>
      </c>
      <c r="AP53" s="147">
        <v>2.8202946576507903E-2</v>
      </c>
      <c r="AQ53" s="148">
        <v>2.6944798518780511E-2</v>
      </c>
      <c r="AR53" s="141">
        <v>1.9623204273875317E-2</v>
      </c>
      <c r="AS53" s="147">
        <v>1.9424410299292649E-2</v>
      </c>
      <c r="AT53" s="148">
        <v>1.9519818799546895E-2</v>
      </c>
      <c r="AU53" s="141">
        <v>1.5616755380698955E-2</v>
      </c>
      <c r="AV53" s="147">
        <v>1.6713091922005541E-2</v>
      </c>
      <c r="AW53" s="148">
        <v>1.6186866554992241E-2</v>
      </c>
      <c r="AX53" s="141">
        <v>7.2189003937581653E-3</v>
      </c>
      <c r="AY53" s="147">
        <v>5.40381544667623E-3</v>
      </c>
      <c r="AZ53" s="148">
        <v>6.2745406686430805E-3</v>
      </c>
    </row>
    <row r="54" spans="1:52" ht="13.8" thickTop="1"/>
  </sheetData>
  <mergeCells count="34">
    <mergeCell ref="AX5:AZ5"/>
    <mergeCell ref="AX31:AZ31"/>
    <mergeCell ref="AL5:AN5"/>
    <mergeCell ref="AL31:AN31"/>
    <mergeCell ref="AI5:AK5"/>
    <mergeCell ref="AI31:AK31"/>
    <mergeCell ref="AU5:AW5"/>
    <mergeCell ref="AU31:AW31"/>
    <mergeCell ref="AO5:AQ5"/>
    <mergeCell ref="AO31:AQ31"/>
    <mergeCell ref="AR5:AT5"/>
    <mergeCell ref="AR31:AT31"/>
    <mergeCell ref="B31:D31"/>
    <mergeCell ref="B5:D5"/>
    <mergeCell ref="E5:G5"/>
    <mergeCell ref="T5:V5"/>
    <mergeCell ref="T31:V31"/>
    <mergeCell ref="Q31:S31"/>
    <mergeCell ref="E31:G31"/>
    <mergeCell ref="H5:J5"/>
    <mergeCell ref="N5:P5"/>
    <mergeCell ref="N31:P31"/>
    <mergeCell ref="H31:J31"/>
    <mergeCell ref="K31:M31"/>
    <mergeCell ref="Q5:S5"/>
    <mergeCell ref="K5:M5"/>
    <mergeCell ref="AC5:AE5"/>
    <mergeCell ref="AC31:AE31"/>
    <mergeCell ref="AF5:AH5"/>
    <mergeCell ref="AF31:AH31"/>
    <mergeCell ref="W5:Y5"/>
    <mergeCell ref="W31:Y31"/>
    <mergeCell ref="Z5:AB5"/>
    <mergeCell ref="Z31:AB31"/>
  </mergeCells>
  <phoneticPr fontId="6" type="noConversion"/>
  <pageMargins left="0.70866141732283472" right="0.70866141732283472" top="0.74803149606299213" bottom="0.74803149606299213" header="0.31496062992125984" footer="0.31496062992125984"/>
  <pageSetup paperSize="9" scale="69" orientation="landscape" r:id="rId1"/>
  <headerFooter>
    <oddFooter>&amp;RAustralian Prudential Regulation Authority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Z54"/>
  <sheetViews>
    <sheetView showGridLines="0" zoomScaleNormal="100" zoomScaleSheetLayoutView="100" workbookViewId="0"/>
  </sheetViews>
  <sheetFormatPr defaultColWidth="10.6640625" defaultRowHeight="13.2"/>
  <cols>
    <col min="1" max="1" width="11" style="10" customWidth="1"/>
    <col min="2" max="26" width="11" style="10" hidden="1" customWidth="1"/>
    <col min="27" max="28" width="10.6640625" style="10" hidden="1" customWidth="1"/>
    <col min="29" max="29" width="11" style="10" hidden="1" customWidth="1"/>
    <col min="30" max="31" width="10.6640625" style="10" hidden="1" customWidth="1"/>
    <col min="32" max="32" width="11" style="10" hidden="1" customWidth="1"/>
    <col min="33" max="34" width="10.6640625" style="10" hidden="1" customWidth="1"/>
    <col min="35" max="35" width="11" style="10" hidden="1" customWidth="1"/>
    <col min="36" max="37" width="10.6640625" style="10" hidden="1" customWidth="1"/>
    <col min="38" max="38" width="11" style="10" customWidth="1"/>
    <col min="39" max="40" width="10.6640625" style="10" customWidth="1"/>
    <col min="41" max="41" width="11" style="10" customWidth="1"/>
    <col min="42" max="46" width="10.6640625" style="10" customWidth="1"/>
    <col min="47" max="47" width="11" style="10" customWidth="1"/>
    <col min="48" max="49" width="10.6640625" style="10" customWidth="1"/>
    <col min="79" max="16384" width="10.6640625" style="10"/>
  </cols>
  <sheetData>
    <row r="1" spans="1:78" s="40" customFormat="1" ht="17.399999999999999">
      <c r="A1" s="184" t="s">
        <v>77</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2"/>
      <c r="AJ1" s="211"/>
      <c r="AK1" s="211"/>
      <c r="AL1" s="215"/>
      <c r="AM1" s="211"/>
      <c r="AN1" s="211"/>
      <c r="AO1" s="212"/>
      <c r="AP1" s="211"/>
      <c r="AQ1" s="211"/>
      <c r="AR1" s="285"/>
      <c r="AS1" s="211"/>
      <c r="AT1" s="211"/>
      <c r="AU1" s="285"/>
      <c r="AV1" s="211"/>
      <c r="AW1" s="211"/>
      <c r="AX1" s="302" t="s">
        <v>82</v>
      </c>
      <c r="AY1" s="211"/>
      <c r="AZ1" s="211"/>
      <c r="BA1"/>
      <c r="BB1"/>
      <c r="BC1"/>
      <c r="BD1"/>
      <c r="BE1"/>
      <c r="BF1"/>
      <c r="BG1"/>
      <c r="BH1"/>
      <c r="BI1"/>
      <c r="BJ1"/>
      <c r="BK1"/>
      <c r="BL1"/>
      <c r="BM1"/>
      <c r="BN1"/>
      <c r="BO1"/>
      <c r="BP1"/>
      <c r="BQ1"/>
      <c r="BR1"/>
      <c r="BS1"/>
      <c r="BT1"/>
      <c r="BU1"/>
      <c r="BV1"/>
      <c r="BW1"/>
      <c r="BX1"/>
      <c r="BY1"/>
      <c r="BZ1"/>
    </row>
    <row r="2" spans="1:78">
      <c r="A2" s="5" t="s">
        <v>44</v>
      </c>
      <c r="C2" s="13"/>
      <c r="D2" s="57"/>
      <c r="E2" s="14"/>
      <c r="F2" s="57"/>
      <c r="G2" s="57"/>
      <c r="H2" s="57"/>
      <c r="I2" s="57"/>
      <c r="J2" s="57"/>
      <c r="K2" s="57"/>
      <c r="L2" s="57"/>
      <c r="M2" s="57"/>
      <c r="N2" s="57"/>
      <c r="O2" s="57"/>
      <c r="P2" s="57"/>
      <c r="Q2" s="57"/>
      <c r="R2" s="115"/>
      <c r="S2"/>
      <c r="T2" s="57"/>
      <c r="U2" s="115"/>
      <c r="V2"/>
      <c r="W2" s="57"/>
      <c r="X2" s="115"/>
      <c r="Y2"/>
      <c r="Z2" s="57"/>
      <c r="AA2" s="115"/>
      <c r="AB2"/>
      <c r="AC2" s="57"/>
      <c r="AD2" s="115"/>
      <c r="AE2"/>
      <c r="AF2" s="57"/>
      <c r="AG2" s="115"/>
      <c r="AH2"/>
      <c r="AI2" s="172"/>
      <c r="AJ2" s="115"/>
      <c r="AK2"/>
      <c r="AL2" s="172"/>
      <c r="AM2" s="115"/>
      <c r="AN2"/>
      <c r="AO2" s="172"/>
      <c r="AP2" s="115"/>
      <c r="AQ2"/>
      <c r="AR2"/>
      <c r="AS2"/>
      <c r="AT2"/>
      <c r="AU2" s="172"/>
      <c r="AV2" s="115"/>
      <c r="AW2"/>
    </row>
    <row r="3" spans="1:78">
      <c r="A3" s="65" t="s">
        <v>78</v>
      </c>
      <c r="B3" s="4"/>
      <c r="C3" s="4"/>
      <c r="E3" s="4"/>
      <c r="F3" s="4"/>
      <c r="G3" s="4"/>
      <c r="H3" s="4"/>
      <c r="I3" s="4"/>
      <c r="J3" s="4"/>
      <c r="K3" s="4"/>
      <c r="L3" s="4"/>
      <c r="M3" s="4"/>
      <c r="N3" s="4"/>
      <c r="O3" s="4"/>
      <c r="P3" s="4"/>
      <c r="Q3" s="4"/>
      <c r="R3" s="115"/>
      <c r="S3"/>
      <c r="T3" s="4"/>
      <c r="U3" s="115"/>
      <c r="V3"/>
      <c r="W3" s="4"/>
      <c r="X3" s="115"/>
      <c r="Y3"/>
      <c r="Z3" s="4"/>
      <c r="AA3" s="115"/>
      <c r="AB3"/>
      <c r="AC3" s="4"/>
      <c r="AD3" s="115"/>
      <c r="AE3"/>
      <c r="AF3" s="4"/>
      <c r="AG3" s="115"/>
      <c r="AH3"/>
      <c r="AI3" s="4"/>
      <c r="AJ3" s="115"/>
      <c r="AK3"/>
      <c r="AL3" s="4"/>
      <c r="AM3" s="115"/>
      <c r="AN3"/>
      <c r="AO3" s="4"/>
      <c r="AP3" s="115"/>
      <c r="AQ3"/>
      <c r="AR3"/>
      <c r="AS3"/>
      <c r="AT3"/>
      <c r="AU3" s="4"/>
      <c r="AV3" s="115"/>
      <c r="AW3"/>
    </row>
    <row r="4" spans="1:78" ht="6.9" customHeight="1" thickBot="1">
      <c r="A4" s="16" t="s">
        <v>4</v>
      </c>
      <c r="B4" s="4" t="s">
        <v>4</v>
      </c>
      <c r="C4" s="18"/>
      <c r="D4" s="4"/>
      <c r="E4" s="4"/>
      <c r="F4" s="4"/>
      <c r="G4" s="4"/>
      <c r="H4" s="4"/>
      <c r="I4" s="4"/>
      <c r="J4" s="4"/>
      <c r="K4" s="4"/>
      <c r="L4" s="4"/>
      <c r="M4" s="4"/>
      <c r="N4" s="4"/>
      <c r="O4" s="4"/>
      <c r="P4" s="4"/>
      <c r="Q4" s="111"/>
      <c r="R4" s="112"/>
      <c r="S4"/>
      <c r="T4" s="111"/>
      <c r="U4" s="112"/>
      <c r="V4"/>
      <c r="W4" s="111"/>
      <c r="X4" s="112"/>
      <c r="Y4"/>
      <c r="Z4" s="111"/>
      <c r="AA4" s="112"/>
      <c r="AB4"/>
      <c r="AC4" s="111"/>
      <c r="AD4" s="112"/>
      <c r="AE4"/>
      <c r="AF4" s="111"/>
      <c r="AG4" s="112"/>
      <c r="AH4"/>
      <c r="AI4" s="111"/>
      <c r="AJ4" s="112"/>
      <c r="AK4"/>
      <c r="AL4" s="111"/>
      <c r="AM4" s="112"/>
      <c r="AN4"/>
      <c r="AO4" s="111"/>
      <c r="AP4" s="112"/>
      <c r="AQ4"/>
      <c r="AR4"/>
      <c r="AS4"/>
      <c r="AT4"/>
      <c r="AU4" s="111"/>
      <c r="AV4" s="112"/>
      <c r="AW4"/>
    </row>
    <row r="5" spans="1:78" ht="14.1" customHeight="1" thickTop="1">
      <c r="A5" s="19" t="s">
        <v>4</v>
      </c>
      <c r="B5" s="343">
        <v>35429</v>
      </c>
      <c r="C5" s="341"/>
      <c r="D5" s="342"/>
      <c r="E5" s="343">
        <v>35794</v>
      </c>
      <c r="F5" s="341"/>
      <c r="G5" s="342"/>
      <c r="H5" s="341">
        <v>36159</v>
      </c>
      <c r="I5" s="341"/>
      <c r="J5" s="342"/>
      <c r="K5" s="341">
        <v>36524</v>
      </c>
      <c r="L5" s="341"/>
      <c r="M5" s="342"/>
      <c r="N5" s="341">
        <v>36890</v>
      </c>
      <c r="O5" s="341"/>
      <c r="P5" s="342"/>
      <c r="Q5" s="341">
        <v>37255</v>
      </c>
      <c r="R5" s="341"/>
      <c r="S5" s="342"/>
      <c r="T5" s="341">
        <v>37620</v>
      </c>
      <c r="U5" s="341"/>
      <c r="V5" s="342"/>
      <c r="W5" s="341">
        <v>37985</v>
      </c>
      <c r="X5" s="341"/>
      <c r="Y5" s="342"/>
      <c r="Z5" s="341">
        <v>38351</v>
      </c>
      <c r="AA5" s="341"/>
      <c r="AB5" s="342"/>
      <c r="AC5" s="341">
        <v>38716</v>
      </c>
      <c r="AD5" s="341"/>
      <c r="AE5" s="342"/>
      <c r="AF5" s="341">
        <v>39081</v>
      </c>
      <c r="AG5" s="341"/>
      <c r="AH5" s="342"/>
      <c r="AI5" s="336">
        <v>39446</v>
      </c>
      <c r="AJ5" s="336"/>
      <c r="AK5" s="337"/>
      <c r="AL5" s="336">
        <v>39812</v>
      </c>
      <c r="AM5" s="336"/>
      <c r="AN5" s="337"/>
      <c r="AO5" s="336">
        <v>40177</v>
      </c>
      <c r="AP5" s="336"/>
      <c r="AQ5" s="337"/>
      <c r="AR5" s="336">
        <v>40542</v>
      </c>
      <c r="AS5" s="336"/>
      <c r="AT5" s="337"/>
      <c r="AU5" s="336">
        <v>40907</v>
      </c>
      <c r="AV5" s="336"/>
      <c r="AW5" s="337"/>
      <c r="AX5" s="336">
        <v>41273</v>
      </c>
      <c r="AY5" s="336"/>
      <c r="AZ5" s="337"/>
    </row>
    <row r="6" spans="1:78">
      <c r="A6" s="20" t="s">
        <v>5</v>
      </c>
      <c r="B6" s="23" t="s">
        <v>26</v>
      </c>
      <c r="C6" s="21" t="s">
        <v>27</v>
      </c>
      <c r="D6" s="22" t="s">
        <v>25</v>
      </c>
      <c r="E6" s="69" t="s">
        <v>26</v>
      </c>
      <c r="F6" s="63" t="s">
        <v>27</v>
      </c>
      <c r="G6" s="68" t="s">
        <v>25</v>
      </c>
      <c r="H6" s="63" t="s">
        <v>26</v>
      </c>
      <c r="I6" s="63" t="s">
        <v>27</v>
      </c>
      <c r="J6" s="68" t="s">
        <v>25</v>
      </c>
      <c r="K6" s="63" t="s">
        <v>26</v>
      </c>
      <c r="L6" s="63" t="s">
        <v>27</v>
      </c>
      <c r="M6" s="68" t="s">
        <v>25</v>
      </c>
      <c r="N6" s="63" t="s">
        <v>26</v>
      </c>
      <c r="O6" s="63" t="s">
        <v>27</v>
      </c>
      <c r="P6" s="68" t="s">
        <v>25</v>
      </c>
      <c r="Q6" s="63" t="s">
        <v>26</v>
      </c>
      <c r="R6" s="63" t="s">
        <v>27</v>
      </c>
      <c r="S6" s="68" t="s">
        <v>25</v>
      </c>
      <c r="T6" s="63" t="s">
        <v>26</v>
      </c>
      <c r="U6" s="63" t="s">
        <v>27</v>
      </c>
      <c r="V6" s="68" t="s">
        <v>25</v>
      </c>
      <c r="W6" s="63" t="s">
        <v>26</v>
      </c>
      <c r="X6" s="63" t="s">
        <v>27</v>
      </c>
      <c r="Y6" s="68" t="s">
        <v>25</v>
      </c>
      <c r="Z6" s="63" t="s">
        <v>26</v>
      </c>
      <c r="AA6" s="63" t="s">
        <v>27</v>
      </c>
      <c r="AB6" s="68" t="s">
        <v>25</v>
      </c>
      <c r="AC6" s="63" t="s">
        <v>26</v>
      </c>
      <c r="AD6" s="63" t="s">
        <v>27</v>
      </c>
      <c r="AE6" s="68" t="s">
        <v>25</v>
      </c>
      <c r="AF6" s="63" t="s">
        <v>26</v>
      </c>
      <c r="AG6" s="63" t="s">
        <v>27</v>
      </c>
      <c r="AH6" s="68" t="s">
        <v>25</v>
      </c>
      <c r="AI6" s="63" t="s">
        <v>26</v>
      </c>
      <c r="AJ6" s="63" t="s">
        <v>27</v>
      </c>
      <c r="AK6" s="68" t="s">
        <v>25</v>
      </c>
      <c r="AL6" s="63" t="s">
        <v>26</v>
      </c>
      <c r="AM6" s="63" t="s">
        <v>27</v>
      </c>
      <c r="AN6" s="68" t="s">
        <v>25</v>
      </c>
      <c r="AO6" s="63" t="s">
        <v>26</v>
      </c>
      <c r="AP6" s="63" t="s">
        <v>27</v>
      </c>
      <c r="AQ6" s="68" t="s">
        <v>25</v>
      </c>
      <c r="AR6" s="63" t="s">
        <v>26</v>
      </c>
      <c r="AS6" s="63" t="s">
        <v>27</v>
      </c>
      <c r="AT6" s="68" t="s">
        <v>25</v>
      </c>
      <c r="AU6" s="63" t="s">
        <v>26</v>
      </c>
      <c r="AV6" s="63" t="s">
        <v>27</v>
      </c>
      <c r="AW6" s="68" t="s">
        <v>25</v>
      </c>
      <c r="AX6" s="63" t="s">
        <v>26</v>
      </c>
      <c r="AY6" s="63" t="s">
        <v>27</v>
      </c>
      <c r="AZ6" s="68" t="s">
        <v>25</v>
      </c>
    </row>
    <row r="7" spans="1:78" s="64" customFormat="1" ht="14.1" customHeight="1">
      <c r="A7" s="78" t="s">
        <v>6</v>
      </c>
      <c r="B7" s="77">
        <v>91111</v>
      </c>
      <c r="C7" s="24">
        <v>84512</v>
      </c>
      <c r="D7" s="75">
        <v>175623</v>
      </c>
      <c r="E7" s="76">
        <v>88237</v>
      </c>
      <c r="F7" s="24">
        <v>81974</v>
      </c>
      <c r="G7" s="74">
        <v>170211</v>
      </c>
      <c r="H7" s="77">
        <v>86784</v>
      </c>
      <c r="I7" s="24">
        <v>80565</v>
      </c>
      <c r="J7" s="74">
        <v>167349</v>
      </c>
      <c r="K7" s="77">
        <v>86130</v>
      </c>
      <c r="L7" s="24">
        <v>79687</v>
      </c>
      <c r="M7" s="74">
        <v>165817</v>
      </c>
      <c r="N7" s="77">
        <v>86289</v>
      </c>
      <c r="O7" s="24">
        <v>80001</v>
      </c>
      <c r="P7" s="74">
        <v>166290</v>
      </c>
      <c r="Q7" s="77">
        <v>86992</v>
      </c>
      <c r="R7" s="24">
        <v>80827</v>
      </c>
      <c r="S7" s="74">
        <v>167819</v>
      </c>
      <c r="T7" s="77">
        <v>88730</v>
      </c>
      <c r="U7" s="24">
        <v>82304</v>
      </c>
      <c r="V7" s="74">
        <v>171034</v>
      </c>
      <c r="W7" s="77">
        <v>92926</v>
      </c>
      <c r="X7" s="24">
        <v>87027</v>
      </c>
      <c r="Y7" s="74">
        <v>179953</v>
      </c>
      <c r="Z7" s="77">
        <v>95683</v>
      </c>
      <c r="AA7" s="24">
        <v>89652</v>
      </c>
      <c r="AB7" s="74">
        <v>185335</v>
      </c>
      <c r="AC7" s="125">
        <v>99012</v>
      </c>
      <c r="AD7" s="125">
        <v>93060</v>
      </c>
      <c r="AE7" s="74">
        <v>192072</v>
      </c>
      <c r="AF7" s="125">
        <v>101992</v>
      </c>
      <c r="AG7" s="125">
        <v>95716</v>
      </c>
      <c r="AH7" s="74">
        <v>197708</v>
      </c>
      <c r="AI7" s="125">
        <v>104867</v>
      </c>
      <c r="AJ7" s="125">
        <v>98852</v>
      </c>
      <c r="AK7" s="74">
        <v>203719</v>
      </c>
      <c r="AL7" s="125">
        <v>107502</v>
      </c>
      <c r="AM7" s="125">
        <v>100953</v>
      </c>
      <c r="AN7" s="74">
        <v>208455</v>
      </c>
      <c r="AO7" s="125">
        <v>108475</v>
      </c>
      <c r="AP7" s="125">
        <v>101390</v>
      </c>
      <c r="AQ7" s="74">
        <v>209865</v>
      </c>
      <c r="AR7" s="125">
        <v>109578</v>
      </c>
      <c r="AS7" s="125">
        <v>102108</v>
      </c>
      <c r="AT7" s="74">
        <v>211686</v>
      </c>
      <c r="AU7" s="125">
        <v>109856</v>
      </c>
      <c r="AV7" s="125">
        <v>102496</v>
      </c>
      <c r="AW7" s="74">
        <v>212352</v>
      </c>
      <c r="AX7" s="125">
        <v>108700</v>
      </c>
      <c r="AY7" s="125">
        <v>101170</v>
      </c>
      <c r="AZ7" s="74">
        <v>209870</v>
      </c>
      <c r="BA7"/>
      <c r="BB7"/>
      <c r="BC7"/>
      <c r="BD7"/>
      <c r="BE7"/>
      <c r="BF7"/>
      <c r="BG7"/>
      <c r="BH7"/>
      <c r="BI7"/>
      <c r="BJ7"/>
      <c r="BK7"/>
      <c r="BL7"/>
      <c r="BM7"/>
      <c r="BN7"/>
      <c r="BO7"/>
      <c r="BP7"/>
      <c r="BQ7"/>
      <c r="BR7"/>
      <c r="BS7"/>
      <c r="BT7"/>
      <c r="BU7"/>
      <c r="BV7"/>
      <c r="BW7"/>
      <c r="BX7"/>
      <c r="BY7"/>
      <c r="BZ7"/>
    </row>
    <row r="8" spans="1:78" s="64" customFormat="1" ht="14.1" customHeight="1">
      <c r="A8" s="79" t="s">
        <v>7</v>
      </c>
      <c r="B8" s="77">
        <v>106240</v>
      </c>
      <c r="C8" s="24">
        <v>100442</v>
      </c>
      <c r="D8" s="75">
        <v>206682</v>
      </c>
      <c r="E8" s="76">
        <v>102204</v>
      </c>
      <c r="F8" s="24">
        <v>96903</v>
      </c>
      <c r="G8" s="74">
        <v>199107</v>
      </c>
      <c r="H8" s="77">
        <v>99229</v>
      </c>
      <c r="I8" s="24">
        <v>94006</v>
      </c>
      <c r="J8" s="74">
        <v>193235</v>
      </c>
      <c r="K8" s="77">
        <v>96305</v>
      </c>
      <c r="L8" s="24">
        <v>91401</v>
      </c>
      <c r="M8" s="74">
        <v>187706</v>
      </c>
      <c r="N8" s="77">
        <v>94430</v>
      </c>
      <c r="O8" s="24">
        <v>89213</v>
      </c>
      <c r="P8" s="74">
        <v>183643</v>
      </c>
      <c r="Q8" s="77">
        <v>93701</v>
      </c>
      <c r="R8" s="24">
        <v>87948</v>
      </c>
      <c r="S8" s="74">
        <v>181649</v>
      </c>
      <c r="T8" s="77">
        <v>93642</v>
      </c>
      <c r="U8" s="24">
        <v>88004</v>
      </c>
      <c r="V8" s="74">
        <v>181646</v>
      </c>
      <c r="W8" s="77">
        <v>96528</v>
      </c>
      <c r="X8" s="24">
        <v>90651</v>
      </c>
      <c r="Y8" s="74">
        <v>187179</v>
      </c>
      <c r="Z8" s="77">
        <v>98470</v>
      </c>
      <c r="AA8" s="24">
        <v>92103</v>
      </c>
      <c r="AB8" s="74">
        <v>190573</v>
      </c>
      <c r="AC8" s="125">
        <v>100148</v>
      </c>
      <c r="AD8" s="125">
        <v>93632</v>
      </c>
      <c r="AE8" s="74">
        <v>193780</v>
      </c>
      <c r="AF8" s="125">
        <v>102740</v>
      </c>
      <c r="AG8" s="125">
        <v>96559</v>
      </c>
      <c r="AH8" s="74">
        <v>199299</v>
      </c>
      <c r="AI8" s="125">
        <v>107001</v>
      </c>
      <c r="AJ8" s="125">
        <v>100473</v>
      </c>
      <c r="AK8" s="74">
        <v>207474</v>
      </c>
      <c r="AL8" s="125">
        <v>111734</v>
      </c>
      <c r="AM8" s="125">
        <v>105149</v>
      </c>
      <c r="AN8" s="74">
        <v>216883</v>
      </c>
      <c r="AO8" s="125">
        <v>115567</v>
      </c>
      <c r="AP8" s="125">
        <v>108783</v>
      </c>
      <c r="AQ8" s="74">
        <v>224350</v>
      </c>
      <c r="AR8" s="125">
        <v>119792</v>
      </c>
      <c r="AS8" s="125">
        <v>113093</v>
      </c>
      <c r="AT8" s="74">
        <v>232885</v>
      </c>
      <c r="AU8" s="125">
        <v>122263</v>
      </c>
      <c r="AV8" s="125">
        <v>115696</v>
      </c>
      <c r="AW8" s="74">
        <v>237959</v>
      </c>
      <c r="AX8" s="125">
        <v>123424</v>
      </c>
      <c r="AY8" s="125">
        <v>116734</v>
      </c>
      <c r="AZ8" s="74">
        <v>240158</v>
      </c>
      <c r="BA8"/>
      <c r="BB8"/>
      <c r="BC8"/>
      <c r="BD8"/>
      <c r="BE8"/>
      <c r="BF8"/>
      <c r="BG8"/>
      <c r="BH8"/>
      <c r="BI8"/>
      <c r="BJ8"/>
      <c r="BK8"/>
      <c r="BL8"/>
      <c r="BM8"/>
      <c r="BN8"/>
      <c r="BO8"/>
      <c r="BP8"/>
      <c r="BQ8"/>
      <c r="BR8"/>
      <c r="BS8"/>
      <c r="BT8"/>
      <c r="BU8"/>
      <c r="BV8"/>
      <c r="BW8"/>
      <c r="BX8"/>
      <c r="BY8"/>
      <c r="BZ8"/>
    </row>
    <row r="9" spans="1:78" s="64" customFormat="1" ht="14.1" customHeight="1">
      <c r="A9" s="78" t="s">
        <v>8</v>
      </c>
      <c r="B9" s="77">
        <v>114098</v>
      </c>
      <c r="C9" s="24">
        <v>109102</v>
      </c>
      <c r="D9" s="75">
        <v>223200</v>
      </c>
      <c r="E9" s="76">
        <v>111405</v>
      </c>
      <c r="F9" s="24">
        <v>106401</v>
      </c>
      <c r="G9" s="74">
        <v>217806</v>
      </c>
      <c r="H9" s="77">
        <v>110005</v>
      </c>
      <c r="I9" s="24">
        <v>104533</v>
      </c>
      <c r="J9" s="74">
        <v>214538</v>
      </c>
      <c r="K9" s="77">
        <v>107066</v>
      </c>
      <c r="L9" s="24">
        <v>101400</v>
      </c>
      <c r="M9" s="74">
        <v>208466</v>
      </c>
      <c r="N9" s="77">
        <v>104876</v>
      </c>
      <c r="O9" s="24">
        <v>99471</v>
      </c>
      <c r="P9" s="74">
        <v>204347</v>
      </c>
      <c r="Q9" s="77">
        <v>102376</v>
      </c>
      <c r="R9" s="24">
        <v>97136</v>
      </c>
      <c r="S9" s="74">
        <v>199512</v>
      </c>
      <c r="T9" s="77">
        <v>100903</v>
      </c>
      <c r="U9" s="24">
        <v>95703</v>
      </c>
      <c r="V9" s="74">
        <v>196606</v>
      </c>
      <c r="W9" s="77">
        <v>101394</v>
      </c>
      <c r="X9" s="24">
        <v>96212</v>
      </c>
      <c r="Y9" s="74">
        <v>197606</v>
      </c>
      <c r="Z9" s="77">
        <v>100966</v>
      </c>
      <c r="AA9" s="24">
        <v>95838</v>
      </c>
      <c r="AB9" s="74">
        <v>196804</v>
      </c>
      <c r="AC9" s="125">
        <v>101218</v>
      </c>
      <c r="AD9" s="125">
        <v>96089</v>
      </c>
      <c r="AE9" s="74">
        <v>197307</v>
      </c>
      <c r="AF9" s="125">
        <v>102732</v>
      </c>
      <c r="AG9" s="125">
        <v>96832</v>
      </c>
      <c r="AH9" s="74">
        <v>199564</v>
      </c>
      <c r="AI9" s="125">
        <v>104328</v>
      </c>
      <c r="AJ9" s="125">
        <v>98294</v>
      </c>
      <c r="AK9" s="74">
        <v>202622</v>
      </c>
      <c r="AL9" s="125">
        <v>106596</v>
      </c>
      <c r="AM9" s="125">
        <v>100232</v>
      </c>
      <c r="AN9" s="74">
        <v>206828</v>
      </c>
      <c r="AO9" s="125">
        <v>109219</v>
      </c>
      <c r="AP9" s="125">
        <v>102529</v>
      </c>
      <c r="AQ9" s="74">
        <v>211748</v>
      </c>
      <c r="AR9" s="125">
        <v>111088</v>
      </c>
      <c r="AS9" s="125">
        <v>104491</v>
      </c>
      <c r="AT9" s="74">
        <v>215579</v>
      </c>
      <c r="AU9" s="125">
        <v>113054</v>
      </c>
      <c r="AV9" s="125">
        <v>106597</v>
      </c>
      <c r="AW9" s="74">
        <v>219651</v>
      </c>
      <c r="AX9" s="125">
        <v>115601</v>
      </c>
      <c r="AY9" s="125">
        <v>108698</v>
      </c>
      <c r="AZ9" s="74">
        <v>224299</v>
      </c>
      <c r="BA9"/>
      <c r="BB9"/>
      <c r="BC9"/>
      <c r="BD9"/>
      <c r="BE9"/>
      <c r="BF9"/>
      <c r="BG9"/>
      <c r="BH9"/>
      <c r="BI9"/>
      <c r="BJ9"/>
      <c r="BK9"/>
      <c r="BL9"/>
      <c r="BM9"/>
      <c r="BN9"/>
      <c r="BO9"/>
      <c r="BP9"/>
      <c r="BQ9"/>
      <c r="BR9"/>
      <c r="BS9"/>
      <c r="BT9"/>
      <c r="BU9"/>
      <c r="BV9"/>
      <c r="BW9"/>
      <c r="BX9"/>
      <c r="BY9"/>
      <c r="BZ9"/>
    </row>
    <row r="10" spans="1:78" s="64" customFormat="1" ht="14.1" customHeight="1">
      <c r="A10" s="78" t="s">
        <v>9</v>
      </c>
      <c r="B10" s="77">
        <v>105468</v>
      </c>
      <c r="C10" s="24">
        <v>102620</v>
      </c>
      <c r="D10" s="75">
        <v>208088</v>
      </c>
      <c r="E10" s="76">
        <v>110668</v>
      </c>
      <c r="F10" s="24">
        <v>106151</v>
      </c>
      <c r="G10" s="74">
        <v>216819</v>
      </c>
      <c r="H10" s="77">
        <v>111121</v>
      </c>
      <c r="I10" s="24">
        <v>106331</v>
      </c>
      <c r="J10" s="74">
        <v>217452</v>
      </c>
      <c r="K10" s="77">
        <v>110477</v>
      </c>
      <c r="L10" s="24">
        <v>105886</v>
      </c>
      <c r="M10" s="74">
        <v>216363</v>
      </c>
      <c r="N10" s="77">
        <v>108874</v>
      </c>
      <c r="O10" s="24">
        <v>104225</v>
      </c>
      <c r="P10" s="74">
        <v>213099</v>
      </c>
      <c r="Q10" s="77">
        <v>108561</v>
      </c>
      <c r="R10" s="24">
        <v>103988</v>
      </c>
      <c r="S10" s="74">
        <v>212549</v>
      </c>
      <c r="T10" s="77">
        <v>108300</v>
      </c>
      <c r="U10" s="24">
        <v>103301</v>
      </c>
      <c r="V10" s="74">
        <v>211601</v>
      </c>
      <c r="W10" s="77">
        <v>110083</v>
      </c>
      <c r="X10" s="24">
        <v>104436</v>
      </c>
      <c r="Y10" s="74">
        <v>214519</v>
      </c>
      <c r="Z10" s="77">
        <v>109012</v>
      </c>
      <c r="AA10" s="24">
        <v>103337</v>
      </c>
      <c r="AB10" s="74">
        <v>212349</v>
      </c>
      <c r="AC10" s="125">
        <v>109040</v>
      </c>
      <c r="AD10" s="125">
        <v>102782</v>
      </c>
      <c r="AE10" s="74">
        <v>211822</v>
      </c>
      <c r="AF10" s="125">
        <v>108293</v>
      </c>
      <c r="AG10" s="125">
        <v>102391</v>
      </c>
      <c r="AH10" s="74">
        <v>210684</v>
      </c>
      <c r="AI10" s="125">
        <v>108168</v>
      </c>
      <c r="AJ10" s="125">
        <v>102593</v>
      </c>
      <c r="AK10" s="74">
        <v>210761</v>
      </c>
      <c r="AL10" s="125">
        <v>108207</v>
      </c>
      <c r="AM10" s="125">
        <v>102996</v>
      </c>
      <c r="AN10" s="74">
        <v>211203</v>
      </c>
      <c r="AO10" s="125">
        <v>108424</v>
      </c>
      <c r="AP10" s="125">
        <v>103188</v>
      </c>
      <c r="AQ10" s="74">
        <v>211612</v>
      </c>
      <c r="AR10" s="125">
        <v>109158</v>
      </c>
      <c r="AS10" s="125">
        <v>103737</v>
      </c>
      <c r="AT10" s="74">
        <v>212895</v>
      </c>
      <c r="AU10" s="125">
        <v>110023</v>
      </c>
      <c r="AV10" s="125">
        <v>103932</v>
      </c>
      <c r="AW10" s="74">
        <v>213955</v>
      </c>
      <c r="AX10" s="125">
        <v>110184</v>
      </c>
      <c r="AY10" s="125">
        <v>103761</v>
      </c>
      <c r="AZ10" s="74">
        <v>213945</v>
      </c>
      <c r="BA10"/>
      <c r="BB10"/>
      <c r="BC10"/>
      <c r="BD10"/>
      <c r="BE10"/>
      <c r="BF10"/>
      <c r="BG10"/>
      <c r="BH10"/>
      <c r="BI10"/>
      <c r="BJ10"/>
      <c r="BK10"/>
      <c r="BL10"/>
      <c r="BM10"/>
      <c r="BN10"/>
      <c r="BO10"/>
      <c r="BP10"/>
      <c r="BQ10"/>
      <c r="BR10"/>
      <c r="BS10"/>
      <c r="BT10"/>
      <c r="BU10"/>
      <c r="BV10"/>
      <c r="BW10"/>
      <c r="BX10"/>
      <c r="BY10"/>
      <c r="BZ10"/>
    </row>
    <row r="11" spans="1:78" s="64" customFormat="1" ht="14.1" customHeight="1">
      <c r="A11" s="78" t="s">
        <v>10</v>
      </c>
      <c r="B11" s="77">
        <v>55844</v>
      </c>
      <c r="C11" s="24">
        <v>63815</v>
      </c>
      <c r="D11" s="75">
        <v>119659</v>
      </c>
      <c r="E11" s="76">
        <v>63013</v>
      </c>
      <c r="F11" s="24">
        <v>69770</v>
      </c>
      <c r="G11" s="74">
        <v>132783</v>
      </c>
      <c r="H11" s="77">
        <v>68262</v>
      </c>
      <c r="I11" s="24">
        <v>73757</v>
      </c>
      <c r="J11" s="74">
        <v>142019</v>
      </c>
      <c r="K11" s="77">
        <v>69442</v>
      </c>
      <c r="L11" s="24">
        <v>74449</v>
      </c>
      <c r="M11" s="74">
        <v>143891</v>
      </c>
      <c r="N11" s="77">
        <v>71201</v>
      </c>
      <c r="O11" s="24">
        <v>75518</v>
      </c>
      <c r="P11" s="74">
        <v>146719</v>
      </c>
      <c r="Q11" s="77">
        <v>73482</v>
      </c>
      <c r="R11" s="24">
        <v>77416</v>
      </c>
      <c r="S11" s="74">
        <v>150898</v>
      </c>
      <c r="T11" s="77">
        <v>76168</v>
      </c>
      <c r="U11" s="24">
        <v>79788</v>
      </c>
      <c r="V11" s="74">
        <v>155956</v>
      </c>
      <c r="W11" s="77">
        <v>77718</v>
      </c>
      <c r="X11" s="24">
        <v>82151</v>
      </c>
      <c r="Y11" s="74">
        <v>159869</v>
      </c>
      <c r="Z11" s="77">
        <v>80435</v>
      </c>
      <c r="AA11" s="24">
        <v>84935</v>
      </c>
      <c r="AB11" s="74">
        <v>165370</v>
      </c>
      <c r="AC11" s="125">
        <v>81802</v>
      </c>
      <c r="AD11" s="125">
        <v>85759</v>
      </c>
      <c r="AE11" s="74">
        <v>167561</v>
      </c>
      <c r="AF11" s="125">
        <v>83809</v>
      </c>
      <c r="AG11" s="125">
        <v>87144</v>
      </c>
      <c r="AH11" s="74">
        <v>170953</v>
      </c>
      <c r="AI11" s="125">
        <v>86178</v>
      </c>
      <c r="AJ11" s="125">
        <v>89042</v>
      </c>
      <c r="AK11" s="74">
        <v>175220</v>
      </c>
      <c r="AL11" s="125">
        <v>88610</v>
      </c>
      <c r="AM11" s="125">
        <v>91211</v>
      </c>
      <c r="AN11" s="74">
        <v>179821</v>
      </c>
      <c r="AO11" s="125">
        <v>90260</v>
      </c>
      <c r="AP11" s="125">
        <v>92243</v>
      </c>
      <c r="AQ11" s="74">
        <v>182503</v>
      </c>
      <c r="AR11" s="125">
        <v>91229</v>
      </c>
      <c r="AS11" s="125">
        <v>93269</v>
      </c>
      <c r="AT11" s="74">
        <v>184498</v>
      </c>
      <c r="AU11" s="125">
        <v>90466</v>
      </c>
      <c r="AV11" s="125">
        <v>92387</v>
      </c>
      <c r="AW11" s="74">
        <v>182853</v>
      </c>
      <c r="AX11" s="125">
        <v>89367</v>
      </c>
      <c r="AY11" s="125">
        <v>91104</v>
      </c>
      <c r="AZ11" s="74">
        <v>180471</v>
      </c>
      <c r="BA11"/>
      <c r="BB11"/>
      <c r="BC11"/>
      <c r="BD11"/>
      <c r="BE11"/>
      <c r="BF11"/>
      <c r="BG11"/>
      <c r="BH11"/>
      <c r="BI11"/>
      <c r="BJ11"/>
      <c r="BK11"/>
      <c r="BL11"/>
      <c r="BM11"/>
      <c r="BN11"/>
      <c r="BO11"/>
      <c r="BP11"/>
      <c r="BQ11"/>
      <c r="BR11"/>
      <c r="BS11"/>
      <c r="BT11"/>
      <c r="BU11"/>
      <c r="BV11"/>
      <c r="BW11"/>
      <c r="BX11"/>
      <c r="BY11"/>
      <c r="BZ11"/>
    </row>
    <row r="12" spans="1:78" s="64" customFormat="1" ht="14.1" customHeight="1">
      <c r="A12" s="78" t="s">
        <v>11</v>
      </c>
      <c r="B12" s="77">
        <v>60048</v>
      </c>
      <c r="C12" s="24">
        <v>78739</v>
      </c>
      <c r="D12" s="75">
        <v>138787</v>
      </c>
      <c r="E12" s="76">
        <v>58638</v>
      </c>
      <c r="F12" s="24">
        <v>75511</v>
      </c>
      <c r="G12" s="74">
        <v>134149</v>
      </c>
      <c r="H12" s="77">
        <v>57622</v>
      </c>
      <c r="I12" s="24">
        <v>73032</v>
      </c>
      <c r="J12" s="74">
        <v>130654</v>
      </c>
      <c r="K12" s="77">
        <v>57571</v>
      </c>
      <c r="L12" s="24">
        <v>72287</v>
      </c>
      <c r="M12" s="74">
        <v>129858</v>
      </c>
      <c r="N12" s="77">
        <v>56897</v>
      </c>
      <c r="O12" s="24">
        <v>71065</v>
      </c>
      <c r="P12" s="74">
        <v>127962</v>
      </c>
      <c r="Q12" s="77">
        <v>58250</v>
      </c>
      <c r="R12" s="24">
        <v>72479</v>
      </c>
      <c r="S12" s="74">
        <v>130729</v>
      </c>
      <c r="T12" s="77">
        <v>61346</v>
      </c>
      <c r="U12" s="24">
        <v>75667</v>
      </c>
      <c r="V12" s="74">
        <v>137013</v>
      </c>
      <c r="W12" s="77">
        <v>67995</v>
      </c>
      <c r="X12" s="24">
        <v>83085</v>
      </c>
      <c r="Y12" s="74">
        <v>151080</v>
      </c>
      <c r="Z12" s="77">
        <v>71054</v>
      </c>
      <c r="AA12" s="24">
        <v>86932</v>
      </c>
      <c r="AB12" s="74">
        <v>157986</v>
      </c>
      <c r="AC12" s="125">
        <v>72614</v>
      </c>
      <c r="AD12" s="125">
        <v>89084</v>
      </c>
      <c r="AE12" s="74">
        <v>161698</v>
      </c>
      <c r="AF12" s="125">
        <v>74599</v>
      </c>
      <c r="AG12" s="125">
        <v>91203</v>
      </c>
      <c r="AH12" s="74">
        <v>165802</v>
      </c>
      <c r="AI12" s="125">
        <v>76335</v>
      </c>
      <c r="AJ12" s="125">
        <v>92798</v>
      </c>
      <c r="AK12" s="74">
        <v>169133</v>
      </c>
      <c r="AL12" s="125">
        <v>77604</v>
      </c>
      <c r="AM12" s="125">
        <v>93874</v>
      </c>
      <c r="AN12" s="74">
        <v>171478</v>
      </c>
      <c r="AO12" s="125">
        <v>78613</v>
      </c>
      <c r="AP12" s="125">
        <v>94543</v>
      </c>
      <c r="AQ12" s="74">
        <v>173156</v>
      </c>
      <c r="AR12" s="125">
        <v>78557</v>
      </c>
      <c r="AS12" s="125">
        <v>94670</v>
      </c>
      <c r="AT12" s="74">
        <v>173227</v>
      </c>
      <c r="AU12" s="125">
        <v>78114</v>
      </c>
      <c r="AV12" s="125">
        <v>94291</v>
      </c>
      <c r="AW12" s="74">
        <v>172405</v>
      </c>
      <c r="AX12" s="125">
        <v>75801</v>
      </c>
      <c r="AY12" s="125">
        <v>91528</v>
      </c>
      <c r="AZ12" s="74">
        <v>167329</v>
      </c>
      <c r="BA12"/>
      <c r="BB12"/>
      <c r="BC12"/>
      <c r="BD12"/>
      <c r="BE12"/>
      <c r="BF12"/>
      <c r="BG12"/>
      <c r="BH12"/>
      <c r="BI12"/>
      <c r="BJ12"/>
      <c r="BK12"/>
      <c r="BL12"/>
      <c r="BM12"/>
      <c r="BN12"/>
      <c r="BO12"/>
      <c r="BP12"/>
      <c r="BQ12"/>
      <c r="BR12"/>
      <c r="BS12"/>
      <c r="BT12"/>
      <c r="BU12"/>
      <c r="BV12"/>
      <c r="BW12"/>
      <c r="BX12"/>
      <c r="BY12"/>
      <c r="BZ12"/>
    </row>
    <row r="13" spans="1:78" s="64" customFormat="1" ht="14.1" customHeight="1">
      <c r="A13" s="78" t="s">
        <v>12</v>
      </c>
      <c r="B13" s="77">
        <v>106629</v>
      </c>
      <c r="C13" s="24">
        <v>121642</v>
      </c>
      <c r="D13" s="75">
        <v>228271</v>
      </c>
      <c r="E13" s="76">
        <v>102460</v>
      </c>
      <c r="F13" s="24">
        <v>119661</v>
      </c>
      <c r="G13" s="74">
        <v>222121</v>
      </c>
      <c r="H13" s="77">
        <v>100257</v>
      </c>
      <c r="I13" s="24">
        <v>118176</v>
      </c>
      <c r="J13" s="74">
        <v>218433</v>
      </c>
      <c r="K13" s="77">
        <v>97958</v>
      </c>
      <c r="L13" s="24">
        <v>115793</v>
      </c>
      <c r="M13" s="74">
        <v>213751</v>
      </c>
      <c r="N13" s="77">
        <v>96205</v>
      </c>
      <c r="O13" s="24">
        <v>113372</v>
      </c>
      <c r="P13" s="74">
        <v>209577</v>
      </c>
      <c r="Q13" s="77">
        <v>95393</v>
      </c>
      <c r="R13" s="24">
        <v>111503</v>
      </c>
      <c r="S13" s="74">
        <v>206896</v>
      </c>
      <c r="T13" s="77">
        <v>94345</v>
      </c>
      <c r="U13" s="24">
        <v>109568</v>
      </c>
      <c r="V13" s="74">
        <v>203913</v>
      </c>
      <c r="W13" s="77">
        <v>98504</v>
      </c>
      <c r="X13" s="24">
        <v>113127</v>
      </c>
      <c r="Y13" s="74">
        <v>211631</v>
      </c>
      <c r="Z13" s="77">
        <v>99673</v>
      </c>
      <c r="AA13" s="24">
        <v>114440</v>
      </c>
      <c r="AB13" s="74">
        <v>214113</v>
      </c>
      <c r="AC13" s="125">
        <v>100370</v>
      </c>
      <c r="AD13" s="125">
        <v>115426</v>
      </c>
      <c r="AE13" s="74">
        <v>215796</v>
      </c>
      <c r="AF13" s="125">
        <v>103797</v>
      </c>
      <c r="AG13" s="125">
        <v>118891</v>
      </c>
      <c r="AH13" s="74">
        <v>222688</v>
      </c>
      <c r="AI13" s="125">
        <v>108849</v>
      </c>
      <c r="AJ13" s="125">
        <v>123812</v>
      </c>
      <c r="AK13" s="74">
        <v>232661</v>
      </c>
      <c r="AL13" s="125">
        <v>113427</v>
      </c>
      <c r="AM13" s="125">
        <v>128471</v>
      </c>
      <c r="AN13" s="74">
        <v>241898</v>
      </c>
      <c r="AO13" s="125">
        <v>116665</v>
      </c>
      <c r="AP13" s="125">
        <v>132889</v>
      </c>
      <c r="AQ13" s="74">
        <v>249554</v>
      </c>
      <c r="AR13" s="125">
        <v>120676</v>
      </c>
      <c r="AS13" s="125">
        <v>137859</v>
      </c>
      <c r="AT13" s="74">
        <v>258535</v>
      </c>
      <c r="AU13" s="125">
        <v>123030</v>
      </c>
      <c r="AV13" s="125">
        <v>141426</v>
      </c>
      <c r="AW13" s="74">
        <v>264456</v>
      </c>
      <c r="AX13" s="125">
        <v>121533</v>
      </c>
      <c r="AY13" s="125">
        <v>140712</v>
      </c>
      <c r="AZ13" s="74">
        <v>262245</v>
      </c>
      <c r="BA13"/>
      <c r="BB13"/>
      <c r="BC13"/>
      <c r="BD13"/>
      <c r="BE13"/>
      <c r="BF13"/>
      <c r="BG13"/>
      <c r="BH13"/>
      <c r="BI13"/>
      <c r="BJ13"/>
      <c r="BK13"/>
      <c r="BL13"/>
      <c r="BM13"/>
      <c r="BN13"/>
      <c r="BO13"/>
      <c r="BP13"/>
      <c r="BQ13"/>
      <c r="BR13"/>
      <c r="BS13"/>
      <c r="BT13"/>
      <c r="BU13"/>
      <c r="BV13"/>
      <c r="BW13"/>
      <c r="BX13"/>
      <c r="BY13"/>
      <c r="BZ13"/>
    </row>
    <row r="14" spans="1:78" s="64" customFormat="1" ht="14.1" customHeight="1">
      <c r="A14" s="78" t="s">
        <v>13</v>
      </c>
      <c r="B14" s="77">
        <v>124610</v>
      </c>
      <c r="C14" s="24">
        <v>133720</v>
      </c>
      <c r="D14" s="75">
        <v>258330</v>
      </c>
      <c r="E14" s="76">
        <v>117770</v>
      </c>
      <c r="F14" s="24">
        <v>127354</v>
      </c>
      <c r="G14" s="74">
        <v>245124</v>
      </c>
      <c r="H14" s="77">
        <v>112236</v>
      </c>
      <c r="I14" s="24">
        <v>122963</v>
      </c>
      <c r="J14" s="74">
        <v>235199</v>
      </c>
      <c r="K14" s="77">
        <v>107757</v>
      </c>
      <c r="L14" s="24">
        <v>119351</v>
      </c>
      <c r="M14" s="74">
        <v>227108</v>
      </c>
      <c r="N14" s="77">
        <v>106157</v>
      </c>
      <c r="O14" s="24">
        <v>117916</v>
      </c>
      <c r="P14" s="74">
        <v>224073</v>
      </c>
      <c r="Q14" s="77">
        <v>106021</v>
      </c>
      <c r="R14" s="24">
        <v>118946</v>
      </c>
      <c r="S14" s="74">
        <v>224967</v>
      </c>
      <c r="T14" s="77">
        <v>108440</v>
      </c>
      <c r="U14" s="24">
        <v>122202</v>
      </c>
      <c r="V14" s="74">
        <v>230642</v>
      </c>
      <c r="W14" s="77">
        <v>114226</v>
      </c>
      <c r="X14" s="24">
        <v>128116</v>
      </c>
      <c r="Y14" s="74">
        <v>242342</v>
      </c>
      <c r="Z14" s="77">
        <v>115959</v>
      </c>
      <c r="AA14" s="24">
        <v>129302</v>
      </c>
      <c r="AB14" s="74">
        <v>245261</v>
      </c>
      <c r="AC14" s="125">
        <v>117629</v>
      </c>
      <c r="AD14" s="125">
        <v>130866</v>
      </c>
      <c r="AE14" s="74">
        <v>248495</v>
      </c>
      <c r="AF14" s="125">
        <v>119413</v>
      </c>
      <c r="AG14" s="125">
        <v>131394</v>
      </c>
      <c r="AH14" s="74">
        <v>250807</v>
      </c>
      <c r="AI14" s="125">
        <v>120131</v>
      </c>
      <c r="AJ14" s="125">
        <v>131368</v>
      </c>
      <c r="AK14" s="74">
        <v>251499</v>
      </c>
      <c r="AL14" s="125">
        <v>121419</v>
      </c>
      <c r="AM14" s="125">
        <v>131454</v>
      </c>
      <c r="AN14" s="74">
        <v>252873</v>
      </c>
      <c r="AO14" s="125">
        <v>122439</v>
      </c>
      <c r="AP14" s="125">
        <v>133317</v>
      </c>
      <c r="AQ14" s="74">
        <v>255756</v>
      </c>
      <c r="AR14" s="125">
        <v>124157</v>
      </c>
      <c r="AS14" s="125">
        <v>135099</v>
      </c>
      <c r="AT14" s="74">
        <v>259256</v>
      </c>
      <c r="AU14" s="125">
        <v>127206</v>
      </c>
      <c r="AV14" s="125">
        <v>137907</v>
      </c>
      <c r="AW14" s="74">
        <v>265113</v>
      </c>
      <c r="AX14" s="125">
        <v>130038</v>
      </c>
      <c r="AY14" s="125">
        <v>141161</v>
      </c>
      <c r="AZ14" s="74">
        <v>271199</v>
      </c>
      <c r="BA14"/>
      <c r="BB14"/>
      <c r="BC14"/>
      <c r="BD14"/>
      <c r="BE14"/>
      <c r="BF14"/>
      <c r="BG14"/>
      <c r="BH14"/>
      <c r="BI14"/>
      <c r="BJ14"/>
      <c r="BK14"/>
      <c r="BL14"/>
      <c r="BM14"/>
      <c r="BN14"/>
      <c r="BO14"/>
      <c r="BP14"/>
      <c r="BQ14"/>
      <c r="BR14"/>
      <c r="BS14"/>
      <c r="BT14"/>
      <c r="BU14"/>
      <c r="BV14"/>
      <c r="BW14"/>
      <c r="BX14"/>
      <c r="BY14"/>
      <c r="BZ14"/>
    </row>
    <row r="15" spans="1:78" s="64" customFormat="1" ht="14.1" customHeight="1">
      <c r="A15" s="78" t="s">
        <v>14</v>
      </c>
      <c r="B15" s="77">
        <v>129694</v>
      </c>
      <c r="C15" s="24">
        <v>137637</v>
      </c>
      <c r="D15" s="75">
        <v>267331</v>
      </c>
      <c r="E15" s="76">
        <v>127247</v>
      </c>
      <c r="F15" s="24">
        <v>135584</v>
      </c>
      <c r="G15" s="74">
        <v>262831</v>
      </c>
      <c r="H15" s="77">
        <v>125340</v>
      </c>
      <c r="I15" s="24">
        <v>133711</v>
      </c>
      <c r="J15" s="74">
        <v>259051</v>
      </c>
      <c r="K15" s="77">
        <v>123182</v>
      </c>
      <c r="L15" s="24">
        <v>131205</v>
      </c>
      <c r="M15" s="74">
        <v>254387</v>
      </c>
      <c r="N15" s="77">
        <v>120485</v>
      </c>
      <c r="O15" s="24">
        <v>129361</v>
      </c>
      <c r="P15" s="74">
        <v>249846</v>
      </c>
      <c r="Q15" s="77">
        <v>117370</v>
      </c>
      <c r="R15" s="24">
        <v>126273</v>
      </c>
      <c r="S15" s="74">
        <v>243643</v>
      </c>
      <c r="T15" s="77">
        <v>114329</v>
      </c>
      <c r="U15" s="24">
        <v>123066</v>
      </c>
      <c r="V15" s="74">
        <v>237395</v>
      </c>
      <c r="W15" s="77">
        <v>113887</v>
      </c>
      <c r="X15" s="24">
        <v>123080</v>
      </c>
      <c r="Y15" s="74">
        <v>236967</v>
      </c>
      <c r="Z15" s="77">
        <v>111998</v>
      </c>
      <c r="AA15" s="24">
        <v>122123</v>
      </c>
      <c r="AB15" s="74">
        <v>234121</v>
      </c>
      <c r="AC15" s="125">
        <v>113051</v>
      </c>
      <c r="AD15" s="125">
        <v>123335</v>
      </c>
      <c r="AE15" s="74">
        <v>236386</v>
      </c>
      <c r="AF15" s="125">
        <v>115680</v>
      </c>
      <c r="AG15" s="125">
        <v>127363</v>
      </c>
      <c r="AH15" s="74">
        <v>243043</v>
      </c>
      <c r="AI15" s="125">
        <v>121194</v>
      </c>
      <c r="AJ15" s="125">
        <v>132842</v>
      </c>
      <c r="AK15" s="74">
        <v>254036</v>
      </c>
      <c r="AL15" s="125">
        <v>126057</v>
      </c>
      <c r="AM15" s="125">
        <v>137927</v>
      </c>
      <c r="AN15" s="74">
        <v>263984</v>
      </c>
      <c r="AO15" s="125">
        <v>129349</v>
      </c>
      <c r="AP15" s="125">
        <v>140492</v>
      </c>
      <c r="AQ15" s="74">
        <v>269841</v>
      </c>
      <c r="AR15" s="125">
        <v>131995</v>
      </c>
      <c r="AS15" s="125">
        <v>142556</v>
      </c>
      <c r="AT15" s="74">
        <v>274551</v>
      </c>
      <c r="AU15" s="125">
        <v>132565</v>
      </c>
      <c r="AV15" s="125">
        <v>142266</v>
      </c>
      <c r="AW15" s="74">
        <v>274831</v>
      </c>
      <c r="AX15" s="125">
        <v>130162</v>
      </c>
      <c r="AY15" s="125">
        <v>139556</v>
      </c>
      <c r="AZ15" s="74">
        <v>269718</v>
      </c>
      <c r="BA15"/>
      <c r="BB15"/>
      <c r="BC15"/>
      <c r="BD15"/>
      <c r="BE15"/>
      <c r="BF15"/>
      <c r="BG15"/>
      <c r="BH15"/>
      <c r="BI15"/>
      <c r="BJ15"/>
      <c r="BK15"/>
      <c r="BL15"/>
      <c r="BM15"/>
      <c r="BN15"/>
      <c r="BO15"/>
      <c r="BP15"/>
      <c r="BQ15"/>
      <c r="BR15"/>
      <c r="BS15"/>
      <c r="BT15"/>
      <c r="BU15"/>
      <c r="BV15"/>
      <c r="BW15"/>
      <c r="BX15"/>
      <c r="BY15"/>
      <c r="BZ15"/>
    </row>
    <row r="16" spans="1:78" s="64" customFormat="1" ht="14.1" customHeight="1">
      <c r="A16" s="78" t="s">
        <v>15</v>
      </c>
      <c r="B16" s="77">
        <v>126891</v>
      </c>
      <c r="C16" s="24">
        <v>133970</v>
      </c>
      <c r="D16" s="75">
        <v>260861</v>
      </c>
      <c r="E16" s="76">
        <v>125226</v>
      </c>
      <c r="F16" s="24">
        <v>133253</v>
      </c>
      <c r="G16" s="74">
        <v>258479</v>
      </c>
      <c r="H16" s="77">
        <v>124045</v>
      </c>
      <c r="I16" s="24">
        <v>132146</v>
      </c>
      <c r="J16" s="74">
        <v>256191</v>
      </c>
      <c r="K16" s="77">
        <v>122368</v>
      </c>
      <c r="L16" s="24">
        <v>130618</v>
      </c>
      <c r="M16" s="74">
        <v>252986</v>
      </c>
      <c r="N16" s="77">
        <v>121686</v>
      </c>
      <c r="O16" s="24">
        <v>130106</v>
      </c>
      <c r="P16" s="74">
        <v>251792</v>
      </c>
      <c r="Q16" s="77">
        <v>121507</v>
      </c>
      <c r="R16" s="24">
        <v>129924</v>
      </c>
      <c r="S16" s="74">
        <v>251431</v>
      </c>
      <c r="T16" s="77">
        <v>121970</v>
      </c>
      <c r="U16" s="24">
        <v>130686</v>
      </c>
      <c r="V16" s="74">
        <v>252656</v>
      </c>
      <c r="W16" s="77">
        <v>123990</v>
      </c>
      <c r="X16" s="24">
        <v>132928</v>
      </c>
      <c r="Y16" s="74">
        <v>256918</v>
      </c>
      <c r="Z16" s="77">
        <v>123704</v>
      </c>
      <c r="AA16" s="24">
        <v>132929</v>
      </c>
      <c r="AB16" s="74">
        <v>256633</v>
      </c>
      <c r="AC16" s="125">
        <v>123302</v>
      </c>
      <c r="AD16" s="125">
        <v>132762</v>
      </c>
      <c r="AE16" s="74">
        <v>256064</v>
      </c>
      <c r="AF16" s="125">
        <v>122754</v>
      </c>
      <c r="AG16" s="125">
        <v>131685</v>
      </c>
      <c r="AH16" s="74">
        <v>254439</v>
      </c>
      <c r="AI16" s="125">
        <v>121681</v>
      </c>
      <c r="AJ16" s="125">
        <v>130430</v>
      </c>
      <c r="AK16" s="74">
        <v>252111</v>
      </c>
      <c r="AL16" s="125">
        <v>120645</v>
      </c>
      <c r="AM16" s="125">
        <v>129731</v>
      </c>
      <c r="AN16" s="74">
        <v>250376</v>
      </c>
      <c r="AO16" s="125">
        <v>119770</v>
      </c>
      <c r="AP16" s="125">
        <v>129249</v>
      </c>
      <c r="AQ16" s="74">
        <v>249019</v>
      </c>
      <c r="AR16" s="125">
        <v>121542</v>
      </c>
      <c r="AS16" s="125">
        <v>131130</v>
      </c>
      <c r="AT16" s="74">
        <v>252672</v>
      </c>
      <c r="AU16" s="125">
        <v>123401</v>
      </c>
      <c r="AV16" s="125">
        <v>134211</v>
      </c>
      <c r="AW16" s="74">
        <v>257612</v>
      </c>
      <c r="AX16" s="125">
        <v>126975</v>
      </c>
      <c r="AY16" s="125">
        <v>138346</v>
      </c>
      <c r="AZ16" s="74">
        <v>265321</v>
      </c>
      <c r="BA16"/>
      <c r="BB16"/>
      <c r="BC16"/>
      <c r="BD16"/>
      <c r="BE16"/>
      <c r="BF16"/>
      <c r="BG16"/>
      <c r="BH16"/>
      <c r="BI16"/>
      <c r="BJ16"/>
      <c r="BK16"/>
      <c r="BL16"/>
      <c r="BM16"/>
      <c r="BN16"/>
      <c r="BO16"/>
      <c r="BP16"/>
      <c r="BQ16"/>
      <c r="BR16"/>
      <c r="BS16"/>
      <c r="BT16"/>
      <c r="BU16"/>
      <c r="BV16"/>
      <c r="BW16"/>
      <c r="BX16"/>
      <c r="BY16"/>
      <c r="BZ16"/>
    </row>
    <row r="17" spans="1:78" s="64" customFormat="1" ht="14.1" customHeight="1">
      <c r="A17" s="78" t="s">
        <v>16</v>
      </c>
      <c r="B17" s="77">
        <v>128004</v>
      </c>
      <c r="C17" s="24">
        <v>128790</v>
      </c>
      <c r="D17" s="75">
        <v>256794</v>
      </c>
      <c r="E17" s="76">
        <v>125497</v>
      </c>
      <c r="F17" s="24">
        <v>127604</v>
      </c>
      <c r="G17" s="74">
        <v>253101</v>
      </c>
      <c r="H17" s="77">
        <v>122888</v>
      </c>
      <c r="I17" s="24">
        <v>127136</v>
      </c>
      <c r="J17" s="74">
        <v>250024</v>
      </c>
      <c r="K17" s="77">
        <v>121000</v>
      </c>
      <c r="L17" s="24">
        <v>126685</v>
      </c>
      <c r="M17" s="74">
        <v>247685</v>
      </c>
      <c r="N17" s="77">
        <v>119406</v>
      </c>
      <c r="O17" s="24">
        <v>126026</v>
      </c>
      <c r="P17" s="74">
        <v>245432</v>
      </c>
      <c r="Q17" s="77">
        <v>118431</v>
      </c>
      <c r="R17" s="24">
        <v>125579</v>
      </c>
      <c r="S17" s="74">
        <v>244010</v>
      </c>
      <c r="T17" s="77">
        <v>118634</v>
      </c>
      <c r="U17" s="24">
        <v>126610</v>
      </c>
      <c r="V17" s="74">
        <v>245244</v>
      </c>
      <c r="W17" s="77">
        <v>120295</v>
      </c>
      <c r="X17" s="24">
        <v>128906</v>
      </c>
      <c r="Y17" s="74">
        <v>249201</v>
      </c>
      <c r="Z17" s="77">
        <v>120659</v>
      </c>
      <c r="AA17" s="24">
        <v>129429</v>
      </c>
      <c r="AB17" s="74">
        <v>250088</v>
      </c>
      <c r="AC17" s="125">
        <v>121432</v>
      </c>
      <c r="AD17" s="125">
        <v>130945</v>
      </c>
      <c r="AE17" s="74">
        <v>252377</v>
      </c>
      <c r="AF17" s="125">
        <v>123153</v>
      </c>
      <c r="AG17" s="125">
        <v>132763</v>
      </c>
      <c r="AH17" s="74">
        <v>255916</v>
      </c>
      <c r="AI17" s="125">
        <v>125673</v>
      </c>
      <c r="AJ17" s="125">
        <v>135334</v>
      </c>
      <c r="AK17" s="74">
        <v>261007</v>
      </c>
      <c r="AL17" s="125">
        <v>127398</v>
      </c>
      <c r="AM17" s="125">
        <v>136910</v>
      </c>
      <c r="AN17" s="74">
        <v>264308</v>
      </c>
      <c r="AO17" s="125">
        <v>128687</v>
      </c>
      <c r="AP17" s="125">
        <v>138403</v>
      </c>
      <c r="AQ17" s="74">
        <v>267090</v>
      </c>
      <c r="AR17" s="125">
        <v>128955</v>
      </c>
      <c r="AS17" s="125">
        <v>138752</v>
      </c>
      <c r="AT17" s="74">
        <v>267707</v>
      </c>
      <c r="AU17" s="125">
        <v>127479</v>
      </c>
      <c r="AV17" s="125">
        <v>137003</v>
      </c>
      <c r="AW17" s="74">
        <v>264482</v>
      </c>
      <c r="AX17" s="125">
        <v>124431</v>
      </c>
      <c r="AY17" s="125">
        <v>133559</v>
      </c>
      <c r="AZ17" s="74">
        <v>257990</v>
      </c>
      <c r="BA17"/>
      <c r="BB17"/>
      <c r="BC17"/>
      <c r="BD17"/>
      <c r="BE17"/>
      <c r="BF17"/>
      <c r="BG17"/>
      <c r="BH17"/>
      <c r="BI17"/>
      <c r="BJ17"/>
      <c r="BK17"/>
      <c r="BL17"/>
      <c r="BM17"/>
      <c r="BN17"/>
      <c r="BO17"/>
      <c r="BP17"/>
      <c r="BQ17"/>
      <c r="BR17"/>
      <c r="BS17"/>
      <c r="BT17"/>
      <c r="BU17"/>
      <c r="BV17"/>
      <c r="BW17"/>
      <c r="BX17"/>
      <c r="BY17"/>
      <c r="BZ17"/>
    </row>
    <row r="18" spans="1:78" s="64" customFormat="1" ht="14.1" customHeight="1">
      <c r="A18" s="78" t="s">
        <v>17</v>
      </c>
      <c r="B18" s="77">
        <v>97310</v>
      </c>
      <c r="C18" s="24">
        <v>94332</v>
      </c>
      <c r="D18" s="75">
        <v>191642</v>
      </c>
      <c r="E18" s="76">
        <v>103172</v>
      </c>
      <c r="F18" s="24">
        <v>101327</v>
      </c>
      <c r="G18" s="74">
        <v>204499</v>
      </c>
      <c r="H18" s="77">
        <v>109936</v>
      </c>
      <c r="I18" s="24">
        <v>108670</v>
      </c>
      <c r="J18" s="74">
        <v>218606</v>
      </c>
      <c r="K18" s="77">
        <v>113491</v>
      </c>
      <c r="L18" s="24">
        <v>113133</v>
      </c>
      <c r="M18" s="74">
        <v>226624</v>
      </c>
      <c r="N18" s="77">
        <v>115126</v>
      </c>
      <c r="O18" s="24">
        <v>115826</v>
      </c>
      <c r="P18" s="74">
        <v>230952</v>
      </c>
      <c r="Q18" s="77">
        <v>117601</v>
      </c>
      <c r="R18" s="24">
        <v>119544</v>
      </c>
      <c r="S18" s="74">
        <v>237145</v>
      </c>
      <c r="T18" s="77">
        <v>117081</v>
      </c>
      <c r="U18" s="24">
        <v>119600</v>
      </c>
      <c r="V18" s="74">
        <v>236681</v>
      </c>
      <c r="W18" s="77">
        <v>116717</v>
      </c>
      <c r="X18" s="24">
        <v>121318</v>
      </c>
      <c r="Y18" s="74">
        <v>238035</v>
      </c>
      <c r="Z18" s="77">
        <v>116315</v>
      </c>
      <c r="AA18" s="24">
        <v>122915</v>
      </c>
      <c r="AB18" s="74">
        <v>239230</v>
      </c>
      <c r="AC18" s="125">
        <v>116385</v>
      </c>
      <c r="AD18" s="125">
        <v>124254</v>
      </c>
      <c r="AE18" s="74">
        <v>240639</v>
      </c>
      <c r="AF18" s="125">
        <v>117085</v>
      </c>
      <c r="AG18" s="125">
        <v>125317</v>
      </c>
      <c r="AH18" s="74">
        <v>242402</v>
      </c>
      <c r="AI18" s="125">
        <v>118592</v>
      </c>
      <c r="AJ18" s="125">
        <v>127828</v>
      </c>
      <c r="AK18" s="74">
        <v>246420</v>
      </c>
      <c r="AL18" s="125">
        <v>120436</v>
      </c>
      <c r="AM18" s="125">
        <v>129944</v>
      </c>
      <c r="AN18" s="74">
        <v>250380</v>
      </c>
      <c r="AO18" s="125">
        <v>121914</v>
      </c>
      <c r="AP18" s="125">
        <v>131654</v>
      </c>
      <c r="AQ18" s="74">
        <v>253568</v>
      </c>
      <c r="AR18" s="125">
        <v>123348</v>
      </c>
      <c r="AS18" s="125">
        <v>133623</v>
      </c>
      <c r="AT18" s="74">
        <v>256971</v>
      </c>
      <c r="AU18" s="125">
        <v>124743</v>
      </c>
      <c r="AV18" s="125">
        <v>135055</v>
      </c>
      <c r="AW18" s="74">
        <v>259798</v>
      </c>
      <c r="AX18" s="125">
        <v>125361</v>
      </c>
      <c r="AY18" s="125">
        <v>136096</v>
      </c>
      <c r="AZ18" s="74">
        <v>261457</v>
      </c>
      <c r="BA18"/>
      <c r="BB18"/>
      <c r="BC18"/>
      <c r="BD18"/>
      <c r="BE18"/>
      <c r="BF18"/>
      <c r="BG18"/>
      <c r="BH18"/>
      <c r="BI18"/>
      <c r="BJ18"/>
      <c r="BK18"/>
      <c r="BL18"/>
      <c r="BM18"/>
      <c r="BN18"/>
      <c r="BO18"/>
      <c r="BP18"/>
      <c r="BQ18"/>
      <c r="BR18"/>
      <c r="BS18"/>
      <c r="BT18"/>
      <c r="BU18"/>
      <c r="BV18"/>
      <c r="BW18"/>
      <c r="BX18"/>
      <c r="BY18"/>
      <c r="BZ18"/>
    </row>
    <row r="19" spans="1:78" s="64" customFormat="1" ht="14.1" customHeight="1">
      <c r="A19" s="78" t="s">
        <v>18</v>
      </c>
      <c r="B19" s="77">
        <v>71288</v>
      </c>
      <c r="C19" s="24">
        <v>67120</v>
      </c>
      <c r="D19" s="75">
        <v>138408</v>
      </c>
      <c r="E19" s="76">
        <v>73578</v>
      </c>
      <c r="F19" s="24">
        <v>69636</v>
      </c>
      <c r="G19" s="74">
        <v>143214</v>
      </c>
      <c r="H19" s="77">
        <v>76671</v>
      </c>
      <c r="I19" s="24">
        <v>72982</v>
      </c>
      <c r="J19" s="74">
        <v>149653</v>
      </c>
      <c r="K19" s="77">
        <v>80085</v>
      </c>
      <c r="L19" s="24">
        <v>76878</v>
      </c>
      <c r="M19" s="74">
        <v>156963</v>
      </c>
      <c r="N19" s="77">
        <v>84084</v>
      </c>
      <c r="O19" s="24">
        <v>81649</v>
      </c>
      <c r="P19" s="74">
        <v>165733</v>
      </c>
      <c r="Q19" s="77">
        <v>87494</v>
      </c>
      <c r="R19" s="24">
        <v>86626</v>
      </c>
      <c r="S19" s="74">
        <v>174120</v>
      </c>
      <c r="T19" s="77">
        <v>93787</v>
      </c>
      <c r="U19" s="24">
        <v>94027</v>
      </c>
      <c r="V19" s="74">
        <v>187814</v>
      </c>
      <c r="W19" s="77">
        <v>101132</v>
      </c>
      <c r="X19" s="24">
        <v>102159</v>
      </c>
      <c r="Y19" s="74">
        <v>203291</v>
      </c>
      <c r="Z19" s="77">
        <v>105579</v>
      </c>
      <c r="AA19" s="24">
        <v>107542</v>
      </c>
      <c r="AB19" s="74">
        <v>213121</v>
      </c>
      <c r="AC19" s="125">
        <v>108652</v>
      </c>
      <c r="AD19" s="125">
        <v>111995</v>
      </c>
      <c r="AE19" s="74">
        <v>220647</v>
      </c>
      <c r="AF19" s="125">
        <v>112214</v>
      </c>
      <c r="AG19" s="125">
        <v>116585</v>
      </c>
      <c r="AH19" s="74">
        <v>228799</v>
      </c>
      <c r="AI19" s="125">
        <v>112994</v>
      </c>
      <c r="AJ19" s="125">
        <v>117840</v>
      </c>
      <c r="AK19" s="74">
        <v>230834</v>
      </c>
      <c r="AL19" s="125">
        <v>112757</v>
      </c>
      <c r="AM19" s="125">
        <v>119257</v>
      </c>
      <c r="AN19" s="74">
        <v>232014</v>
      </c>
      <c r="AO19" s="125">
        <v>113215</v>
      </c>
      <c r="AP19" s="125">
        <v>121522</v>
      </c>
      <c r="AQ19" s="74">
        <v>234737</v>
      </c>
      <c r="AR19" s="125">
        <v>114162</v>
      </c>
      <c r="AS19" s="125">
        <v>123146</v>
      </c>
      <c r="AT19" s="74">
        <v>237308</v>
      </c>
      <c r="AU19" s="125">
        <v>114793</v>
      </c>
      <c r="AV19" s="125">
        <v>124450</v>
      </c>
      <c r="AW19" s="74">
        <v>239243</v>
      </c>
      <c r="AX19" s="125">
        <v>115468</v>
      </c>
      <c r="AY19" s="125">
        <v>125734</v>
      </c>
      <c r="AZ19" s="74">
        <v>241202</v>
      </c>
      <c r="BA19"/>
      <c r="BB19"/>
      <c r="BC19"/>
      <c r="BD19"/>
      <c r="BE19"/>
      <c r="BF19"/>
      <c r="BG19"/>
      <c r="BH19"/>
      <c r="BI19"/>
      <c r="BJ19"/>
      <c r="BK19"/>
      <c r="BL19"/>
      <c r="BM19"/>
      <c r="BN19"/>
      <c r="BO19"/>
      <c r="BP19"/>
      <c r="BQ19"/>
      <c r="BR19"/>
      <c r="BS19"/>
      <c r="BT19"/>
      <c r="BU19"/>
      <c r="BV19"/>
      <c r="BW19"/>
      <c r="BX19"/>
      <c r="BY19"/>
      <c r="BZ19"/>
    </row>
    <row r="20" spans="1:78" s="64" customFormat="1" ht="14.1" customHeight="1">
      <c r="A20" s="78" t="s">
        <v>19</v>
      </c>
      <c r="B20" s="77">
        <v>49192</v>
      </c>
      <c r="C20" s="24">
        <v>48537</v>
      </c>
      <c r="D20" s="75">
        <v>97729</v>
      </c>
      <c r="E20" s="76">
        <v>51375</v>
      </c>
      <c r="F20" s="24">
        <v>50950</v>
      </c>
      <c r="G20" s="74">
        <v>102325</v>
      </c>
      <c r="H20" s="77">
        <v>54158</v>
      </c>
      <c r="I20" s="24">
        <v>53538</v>
      </c>
      <c r="J20" s="74">
        <v>107696</v>
      </c>
      <c r="K20" s="77">
        <v>56943</v>
      </c>
      <c r="L20" s="24">
        <v>56372</v>
      </c>
      <c r="M20" s="74">
        <v>113315</v>
      </c>
      <c r="N20" s="77">
        <v>59616</v>
      </c>
      <c r="O20" s="24">
        <v>58892</v>
      </c>
      <c r="P20" s="74">
        <v>118508</v>
      </c>
      <c r="Q20" s="77">
        <v>63211</v>
      </c>
      <c r="R20" s="24">
        <v>62097</v>
      </c>
      <c r="S20" s="74">
        <v>125308</v>
      </c>
      <c r="T20" s="77">
        <v>65832</v>
      </c>
      <c r="U20" s="24">
        <v>64932</v>
      </c>
      <c r="V20" s="74">
        <v>130764</v>
      </c>
      <c r="W20" s="77">
        <v>69464</v>
      </c>
      <c r="X20" s="24">
        <v>68622</v>
      </c>
      <c r="Y20" s="74">
        <v>138086</v>
      </c>
      <c r="Z20" s="77">
        <v>73521</v>
      </c>
      <c r="AA20" s="24">
        <v>73117</v>
      </c>
      <c r="AB20" s="74">
        <v>146638</v>
      </c>
      <c r="AC20" s="125">
        <v>78425</v>
      </c>
      <c r="AD20" s="125">
        <v>78621</v>
      </c>
      <c r="AE20" s="74">
        <v>157046</v>
      </c>
      <c r="AF20" s="125">
        <v>82159</v>
      </c>
      <c r="AG20" s="125">
        <v>83944</v>
      </c>
      <c r="AH20" s="74">
        <v>166103</v>
      </c>
      <c r="AI20" s="125">
        <v>88744</v>
      </c>
      <c r="AJ20" s="125">
        <v>91361</v>
      </c>
      <c r="AK20" s="74">
        <v>180105</v>
      </c>
      <c r="AL20" s="125">
        <v>95149</v>
      </c>
      <c r="AM20" s="125">
        <v>99192</v>
      </c>
      <c r="AN20" s="74">
        <v>194341</v>
      </c>
      <c r="AO20" s="125">
        <v>99705</v>
      </c>
      <c r="AP20" s="125">
        <v>104585</v>
      </c>
      <c r="AQ20" s="74">
        <v>204290</v>
      </c>
      <c r="AR20" s="125">
        <v>102526</v>
      </c>
      <c r="AS20" s="125">
        <v>108682</v>
      </c>
      <c r="AT20" s="74">
        <v>211208</v>
      </c>
      <c r="AU20" s="125">
        <v>106137</v>
      </c>
      <c r="AV20" s="125">
        <v>112829</v>
      </c>
      <c r="AW20" s="74">
        <v>218966</v>
      </c>
      <c r="AX20" s="125">
        <v>105973</v>
      </c>
      <c r="AY20" s="125">
        <v>113208</v>
      </c>
      <c r="AZ20" s="74">
        <v>219181</v>
      </c>
      <c r="BA20"/>
      <c r="BB20"/>
      <c r="BC20"/>
      <c r="BD20"/>
      <c r="BE20"/>
      <c r="BF20"/>
      <c r="BG20"/>
      <c r="BH20"/>
      <c r="BI20"/>
      <c r="BJ20"/>
      <c r="BK20"/>
      <c r="BL20"/>
      <c r="BM20"/>
      <c r="BN20"/>
      <c r="BO20"/>
      <c r="BP20"/>
      <c r="BQ20"/>
      <c r="BR20"/>
      <c r="BS20"/>
      <c r="BT20"/>
      <c r="BU20"/>
      <c r="BV20"/>
      <c r="BW20"/>
      <c r="BX20"/>
      <c r="BY20"/>
      <c r="BZ20"/>
    </row>
    <row r="21" spans="1:78" s="64" customFormat="1" ht="14.1" customHeight="1">
      <c r="A21" s="78" t="s">
        <v>20</v>
      </c>
      <c r="B21" s="77">
        <v>41291</v>
      </c>
      <c r="C21" s="24">
        <v>44747</v>
      </c>
      <c r="D21" s="75">
        <v>86038</v>
      </c>
      <c r="E21" s="76">
        <v>42502</v>
      </c>
      <c r="F21" s="24">
        <v>45303</v>
      </c>
      <c r="G21" s="74">
        <v>87805</v>
      </c>
      <c r="H21" s="77">
        <v>42956</v>
      </c>
      <c r="I21" s="24">
        <v>45762</v>
      </c>
      <c r="J21" s="74">
        <v>88718</v>
      </c>
      <c r="K21" s="77">
        <v>42802</v>
      </c>
      <c r="L21" s="24">
        <v>45490</v>
      </c>
      <c r="M21" s="74">
        <v>88292</v>
      </c>
      <c r="N21" s="77">
        <v>43367</v>
      </c>
      <c r="O21" s="24">
        <v>46009</v>
      </c>
      <c r="P21" s="74">
        <v>89376</v>
      </c>
      <c r="Q21" s="77">
        <v>44439</v>
      </c>
      <c r="R21" s="24">
        <v>46783</v>
      </c>
      <c r="S21" s="74">
        <v>91222</v>
      </c>
      <c r="T21" s="77">
        <v>46469</v>
      </c>
      <c r="U21" s="24">
        <v>48607</v>
      </c>
      <c r="V21" s="74">
        <v>95076</v>
      </c>
      <c r="W21" s="77">
        <v>49224</v>
      </c>
      <c r="X21" s="24">
        <v>51138</v>
      </c>
      <c r="Y21" s="74">
        <v>100362</v>
      </c>
      <c r="Z21" s="77">
        <v>52145</v>
      </c>
      <c r="AA21" s="24">
        <v>54079</v>
      </c>
      <c r="AB21" s="74">
        <v>106224</v>
      </c>
      <c r="AC21" s="125">
        <v>55012</v>
      </c>
      <c r="AD21" s="125">
        <v>57111</v>
      </c>
      <c r="AE21" s="74">
        <v>112123</v>
      </c>
      <c r="AF21" s="125">
        <v>58558</v>
      </c>
      <c r="AG21" s="125">
        <v>60163</v>
      </c>
      <c r="AH21" s="74">
        <v>118721</v>
      </c>
      <c r="AI21" s="125">
        <v>61168</v>
      </c>
      <c r="AJ21" s="125">
        <v>63085</v>
      </c>
      <c r="AK21" s="74">
        <v>124253</v>
      </c>
      <c r="AL21" s="125">
        <v>64190</v>
      </c>
      <c r="AM21" s="125">
        <v>66301</v>
      </c>
      <c r="AN21" s="74">
        <v>130491</v>
      </c>
      <c r="AO21" s="125">
        <v>68185</v>
      </c>
      <c r="AP21" s="125">
        <v>70414</v>
      </c>
      <c r="AQ21" s="74">
        <v>138599</v>
      </c>
      <c r="AR21" s="125">
        <v>72736</v>
      </c>
      <c r="AS21" s="125">
        <v>75594</v>
      </c>
      <c r="AT21" s="74">
        <v>148330</v>
      </c>
      <c r="AU21" s="125">
        <v>75674</v>
      </c>
      <c r="AV21" s="125">
        <v>80347</v>
      </c>
      <c r="AW21" s="74">
        <v>156021</v>
      </c>
      <c r="AX21" s="125">
        <v>80906</v>
      </c>
      <c r="AY21" s="125">
        <v>86915</v>
      </c>
      <c r="AZ21" s="74">
        <v>167821</v>
      </c>
      <c r="BA21"/>
      <c r="BB21"/>
      <c r="BC21"/>
      <c r="BD21"/>
      <c r="BE21"/>
      <c r="BF21"/>
      <c r="BG21"/>
      <c r="BH21"/>
      <c r="BI21"/>
      <c r="BJ21"/>
      <c r="BK21"/>
      <c r="BL21"/>
      <c r="BM21"/>
      <c r="BN21"/>
      <c r="BO21"/>
      <c r="BP21"/>
      <c r="BQ21"/>
      <c r="BR21"/>
      <c r="BS21"/>
      <c r="BT21"/>
      <c r="BU21"/>
      <c r="BV21"/>
      <c r="BW21"/>
      <c r="BX21"/>
      <c r="BY21"/>
      <c r="BZ21"/>
    </row>
    <row r="22" spans="1:78" s="64" customFormat="1" ht="14.1" customHeight="1">
      <c r="A22" s="78" t="s">
        <v>21</v>
      </c>
      <c r="B22" s="77">
        <v>20156</v>
      </c>
      <c r="C22" s="24">
        <v>35793</v>
      </c>
      <c r="D22" s="75">
        <v>55949</v>
      </c>
      <c r="E22" s="76">
        <v>23156</v>
      </c>
      <c r="F22" s="24">
        <v>36632</v>
      </c>
      <c r="G22" s="74">
        <v>59788</v>
      </c>
      <c r="H22" s="77">
        <v>26865</v>
      </c>
      <c r="I22" s="24">
        <v>37846</v>
      </c>
      <c r="J22" s="74">
        <v>64711</v>
      </c>
      <c r="K22" s="77">
        <v>30513</v>
      </c>
      <c r="L22" s="24">
        <v>38962</v>
      </c>
      <c r="M22" s="74">
        <v>69475</v>
      </c>
      <c r="N22" s="77">
        <v>33308</v>
      </c>
      <c r="O22" s="24">
        <v>39739</v>
      </c>
      <c r="P22" s="74">
        <v>73047</v>
      </c>
      <c r="Q22" s="77">
        <v>36025</v>
      </c>
      <c r="R22" s="24">
        <v>41245</v>
      </c>
      <c r="S22" s="74">
        <v>77270</v>
      </c>
      <c r="T22" s="77">
        <v>37305</v>
      </c>
      <c r="U22" s="24">
        <v>41912</v>
      </c>
      <c r="V22" s="74">
        <v>79217</v>
      </c>
      <c r="W22" s="77">
        <v>37957</v>
      </c>
      <c r="X22" s="24">
        <v>42568</v>
      </c>
      <c r="Y22" s="74">
        <v>80525</v>
      </c>
      <c r="Z22" s="77">
        <v>38178</v>
      </c>
      <c r="AA22" s="24">
        <v>42884</v>
      </c>
      <c r="AB22" s="74">
        <v>81062</v>
      </c>
      <c r="AC22" s="125">
        <v>39149</v>
      </c>
      <c r="AD22" s="125">
        <v>43504</v>
      </c>
      <c r="AE22" s="74">
        <v>82653</v>
      </c>
      <c r="AF22" s="125">
        <v>39967</v>
      </c>
      <c r="AG22" s="125">
        <v>44267</v>
      </c>
      <c r="AH22" s="74">
        <v>84234</v>
      </c>
      <c r="AI22" s="125">
        <v>41647</v>
      </c>
      <c r="AJ22" s="125">
        <v>46051</v>
      </c>
      <c r="AK22" s="74">
        <v>87698</v>
      </c>
      <c r="AL22" s="125">
        <v>43985</v>
      </c>
      <c r="AM22" s="125">
        <v>48208</v>
      </c>
      <c r="AN22" s="74">
        <v>92193</v>
      </c>
      <c r="AO22" s="125">
        <v>46492</v>
      </c>
      <c r="AP22" s="125">
        <v>50862</v>
      </c>
      <c r="AQ22" s="74">
        <v>97354</v>
      </c>
      <c r="AR22" s="125">
        <v>49018</v>
      </c>
      <c r="AS22" s="125">
        <v>53374</v>
      </c>
      <c r="AT22" s="74">
        <v>102392</v>
      </c>
      <c r="AU22" s="125">
        <v>52001</v>
      </c>
      <c r="AV22" s="125">
        <v>55991</v>
      </c>
      <c r="AW22" s="74">
        <v>107992</v>
      </c>
      <c r="AX22" s="125">
        <v>54158</v>
      </c>
      <c r="AY22" s="125">
        <v>58428</v>
      </c>
      <c r="AZ22" s="74">
        <v>112586</v>
      </c>
      <c r="BA22"/>
      <c r="BB22"/>
      <c r="BC22"/>
      <c r="BD22"/>
      <c r="BE22"/>
      <c r="BF22"/>
      <c r="BG22"/>
      <c r="BH22"/>
      <c r="BI22"/>
      <c r="BJ22"/>
      <c r="BK22"/>
      <c r="BL22"/>
      <c r="BM22"/>
      <c r="BN22"/>
      <c r="BO22"/>
      <c r="BP22"/>
      <c r="BQ22"/>
      <c r="BR22"/>
      <c r="BS22"/>
      <c r="BT22"/>
      <c r="BU22"/>
      <c r="BV22"/>
      <c r="BW22"/>
      <c r="BX22"/>
      <c r="BY22"/>
      <c r="BZ22"/>
    </row>
    <row r="23" spans="1:78" s="64" customFormat="1" ht="14.1" customHeight="1">
      <c r="A23" s="78" t="s">
        <v>29</v>
      </c>
      <c r="B23" s="77">
        <v>10052</v>
      </c>
      <c r="C23" s="24">
        <v>22457</v>
      </c>
      <c r="D23" s="75">
        <v>32509</v>
      </c>
      <c r="E23" s="76">
        <v>10620</v>
      </c>
      <c r="F23" s="24">
        <v>23781</v>
      </c>
      <c r="G23" s="74">
        <v>34401</v>
      </c>
      <c r="H23" s="77">
        <v>11356</v>
      </c>
      <c r="I23" s="24">
        <v>24911</v>
      </c>
      <c r="J23" s="74">
        <v>36267</v>
      </c>
      <c r="K23" s="77">
        <v>12166</v>
      </c>
      <c r="L23" s="24">
        <v>26295</v>
      </c>
      <c r="M23" s="74">
        <v>38461</v>
      </c>
      <c r="N23" s="77">
        <v>13529</v>
      </c>
      <c r="O23" s="24">
        <v>27775</v>
      </c>
      <c r="P23" s="74">
        <v>41304</v>
      </c>
      <c r="Q23" s="77">
        <v>15393</v>
      </c>
      <c r="R23" s="24">
        <v>29019</v>
      </c>
      <c r="S23" s="74">
        <v>44412</v>
      </c>
      <c r="T23" s="77">
        <v>17887</v>
      </c>
      <c r="U23" s="24">
        <v>29712</v>
      </c>
      <c r="V23" s="74">
        <v>47599</v>
      </c>
      <c r="W23" s="77">
        <v>21234</v>
      </c>
      <c r="X23" s="24">
        <v>31106</v>
      </c>
      <c r="Y23" s="74">
        <v>52340</v>
      </c>
      <c r="Z23" s="77">
        <v>24446</v>
      </c>
      <c r="AA23" s="24">
        <v>32435</v>
      </c>
      <c r="AB23" s="74">
        <v>56881</v>
      </c>
      <c r="AC23" s="125">
        <v>26917</v>
      </c>
      <c r="AD23" s="125">
        <v>33570</v>
      </c>
      <c r="AE23" s="74">
        <v>60487</v>
      </c>
      <c r="AF23" s="125">
        <v>29197</v>
      </c>
      <c r="AG23" s="125">
        <v>34998</v>
      </c>
      <c r="AH23" s="74">
        <v>64195</v>
      </c>
      <c r="AI23" s="125">
        <v>30237</v>
      </c>
      <c r="AJ23" s="125">
        <v>35984</v>
      </c>
      <c r="AK23" s="74">
        <v>66221</v>
      </c>
      <c r="AL23" s="125">
        <v>30757</v>
      </c>
      <c r="AM23" s="125">
        <v>36641</v>
      </c>
      <c r="AN23" s="74">
        <v>67398</v>
      </c>
      <c r="AO23" s="125">
        <v>31037</v>
      </c>
      <c r="AP23" s="125">
        <v>37247</v>
      </c>
      <c r="AQ23" s="74">
        <v>68284</v>
      </c>
      <c r="AR23" s="125">
        <v>31816</v>
      </c>
      <c r="AS23" s="125">
        <v>37883</v>
      </c>
      <c r="AT23" s="74">
        <v>69699</v>
      </c>
      <c r="AU23" s="125">
        <v>32525</v>
      </c>
      <c r="AV23" s="125">
        <v>38408</v>
      </c>
      <c r="AW23" s="74">
        <v>70933</v>
      </c>
      <c r="AX23" s="125">
        <v>33717</v>
      </c>
      <c r="AY23" s="125">
        <v>39651</v>
      </c>
      <c r="AZ23" s="74">
        <v>73368</v>
      </c>
      <c r="BA23"/>
      <c r="BB23"/>
      <c r="BC23"/>
      <c r="BD23"/>
      <c r="BE23"/>
      <c r="BF23"/>
      <c r="BG23"/>
      <c r="BH23"/>
      <c r="BI23"/>
      <c r="BJ23"/>
      <c r="BK23"/>
      <c r="BL23"/>
      <c r="BM23"/>
      <c r="BN23"/>
      <c r="BO23"/>
      <c r="BP23"/>
      <c r="BQ23"/>
      <c r="BR23"/>
      <c r="BS23"/>
      <c r="BT23"/>
      <c r="BU23"/>
      <c r="BV23"/>
      <c r="BW23"/>
      <c r="BX23"/>
      <c r="BY23"/>
      <c r="BZ23"/>
    </row>
    <row r="24" spans="1:78" s="64" customFormat="1" ht="14.1" customHeight="1">
      <c r="A24" s="78" t="s">
        <v>30</v>
      </c>
      <c r="B24" s="77">
        <v>5320</v>
      </c>
      <c r="C24" s="24">
        <v>13111</v>
      </c>
      <c r="D24" s="75">
        <v>18431</v>
      </c>
      <c r="E24" s="76">
        <v>5454</v>
      </c>
      <c r="F24" s="24">
        <v>13671</v>
      </c>
      <c r="G24" s="74">
        <v>19125</v>
      </c>
      <c r="H24" s="77">
        <v>5535</v>
      </c>
      <c r="I24" s="24">
        <v>13967</v>
      </c>
      <c r="J24" s="74">
        <v>19502</v>
      </c>
      <c r="K24" s="77">
        <v>5558</v>
      </c>
      <c r="L24" s="24">
        <v>14226</v>
      </c>
      <c r="M24" s="74">
        <v>19784</v>
      </c>
      <c r="N24" s="77">
        <v>5595</v>
      </c>
      <c r="O24" s="24">
        <v>14182</v>
      </c>
      <c r="P24" s="74">
        <v>19777</v>
      </c>
      <c r="Q24" s="77">
        <v>6045</v>
      </c>
      <c r="R24" s="24">
        <v>15011</v>
      </c>
      <c r="S24" s="74">
        <v>21056</v>
      </c>
      <c r="T24" s="77">
        <v>6529</v>
      </c>
      <c r="U24" s="24">
        <v>15950</v>
      </c>
      <c r="V24" s="74">
        <v>22479</v>
      </c>
      <c r="W24" s="77">
        <v>7091</v>
      </c>
      <c r="X24" s="24">
        <v>16932</v>
      </c>
      <c r="Y24" s="74">
        <v>24023</v>
      </c>
      <c r="Z24" s="77">
        <v>7694</v>
      </c>
      <c r="AA24" s="24">
        <v>18049</v>
      </c>
      <c r="AB24" s="74">
        <v>25743</v>
      </c>
      <c r="AC24" s="125">
        <v>8752</v>
      </c>
      <c r="AD24" s="125">
        <v>19253</v>
      </c>
      <c r="AE24" s="74">
        <v>28005</v>
      </c>
      <c r="AF24" s="125">
        <v>10098</v>
      </c>
      <c r="AG24" s="125">
        <v>20348</v>
      </c>
      <c r="AH24" s="74">
        <v>30446</v>
      </c>
      <c r="AI24" s="125">
        <v>11939</v>
      </c>
      <c r="AJ24" s="125">
        <v>21008</v>
      </c>
      <c r="AK24" s="74">
        <v>32947</v>
      </c>
      <c r="AL24" s="125">
        <v>14100</v>
      </c>
      <c r="AM24" s="125">
        <v>21963</v>
      </c>
      <c r="AN24" s="74">
        <v>36063</v>
      </c>
      <c r="AO24" s="125">
        <v>16399</v>
      </c>
      <c r="AP24" s="125">
        <v>23023</v>
      </c>
      <c r="AQ24" s="74">
        <v>39422</v>
      </c>
      <c r="AR24" s="125">
        <v>18115</v>
      </c>
      <c r="AS24" s="125">
        <v>24000</v>
      </c>
      <c r="AT24" s="74">
        <v>42115</v>
      </c>
      <c r="AU24" s="125">
        <v>19557</v>
      </c>
      <c r="AV24" s="125">
        <v>25100</v>
      </c>
      <c r="AW24" s="74">
        <v>44657</v>
      </c>
      <c r="AX24" s="125">
        <v>20213</v>
      </c>
      <c r="AY24" s="125">
        <v>25966</v>
      </c>
      <c r="AZ24" s="74">
        <v>46179</v>
      </c>
      <c r="BA24"/>
      <c r="BB24"/>
      <c r="BC24"/>
      <c r="BD24"/>
      <c r="BE24"/>
      <c r="BF24"/>
      <c r="BG24"/>
      <c r="BH24"/>
      <c r="BI24"/>
      <c r="BJ24"/>
      <c r="BK24"/>
      <c r="BL24"/>
      <c r="BM24"/>
      <c r="BN24"/>
      <c r="BO24"/>
      <c r="BP24"/>
      <c r="BQ24"/>
      <c r="BR24"/>
      <c r="BS24"/>
      <c r="BT24"/>
      <c r="BU24"/>
      <c r="BV24"/>
      <c r="BW24"/>
      <c r="BX24"/>
      <c r="BY24"/>
      <c r="BZ24"/>
    </row>
    <row r="25" spans="1:78" s="64" customFormat="1" ht="14.1" customHeight="1">
      <c r="A25" s="78" t="s">
        <v>22</v>
      </c>
      <c r="B25" s="77">
        <v>1606</v>
      </c>
      <c r="C25" s="24">
        <v>4848</v>
      </c>
      <c r="D25" s="75">
        <v>6454</v>
      </c>
      <c r="E25" s="76">
        <v>1746</v>
      </c>
      <c r="F25" s="24">
        <v>5237</v>
      </c>
      <c r="G25" s="74">
        <v>6983</v>
      </c>
      <c r="H25" s="77">
        <v>1860</v>
      </c>
      <c r="I25" s="24">
        <v>5619</v>
      </c>
      <c r="J25" s="74">
        <v>7479</v>
      </c>
      <c r="K25" s="77">
        <v>1996</v>
      </c>
      <c r="L25" s="24">
        <v>5854</v>
      </c>
      <c r="M25" s="74">
        <v>7850</v>
      </c>
      <c r="N25" s="77">
        <v>2083</v>
      </c>
      <c r="O25" s="24">
        <v>6177</v>
      </c>
      <c r="P25" s="74">
        <v>8260</v>
      </c>
      <c r="Q25" s="77">
        <v>2199</v>
      </c>
      <c r="R25" s="24">
        <v>6450</v>
      </c>
      <c r="S25" s="74">
        <v>8649</v>
      </c>
      <c r="T25" s="77">
        <v>2257</v>
      </c>
      <c r="U25" s="24">
        <v>6738</v>
      </c>
      <c r="V25" s="74">
        <v>8995</v>
      </c>
      <c r="W25" s="77">
        <v>2362</v>
      </c>
      <c r="X25" s="24">
        <v>6910</v>
      </c>
      <c r="Y25" s="74">
        <v>9272</v>
      </c>
      <c r="Z25" s="77">
        <v>2383</v>
      </c>
      <c r="AA25" s="24">
        <v>7065</v>
      </c>
      <c r="AB25" s="74">
        <v>9448</v>
      </c>
      <c r="AC25" s="125">
        <v>2433</v>
      </c>
      <c r="AD25" s="125">
        <v>7140</v>
      </c>
      <c r="AE25" s="74">
        <v>9573</v>
      </c>
      <c r="AF25" s="125">
        <v>2690</v>
      </c>
      <c r="AG25" s="125">
        <v>7682</v>
      </c>
      <c r="AH25" s="74">
        <v>10372</v>
      </c>
      <c r="AI25" s="125">
        <v>2953</v>
      </c>
      <c r="AJ25" s="125">
        <v>8237</v>
      </c>
      <c r="AK25" s="74">
        <v>11190</v>
      </c>
      <c r="AL25" s="125">
        <v>3265</v>
      </c>
      <c r="AM25" s="125">
        <v>8667</v>
      </c>
      <c r="AN25" s="74">
        <v>11932</v>
      </c>
      <c r="AO25" s="125">
        <v>3535</v>
      </c>
      <c r="AP25" s="125">
        <v>9261</v>
      </c>
      <c r="AQ25" s="74">
        <v>12796</v>
      </c>
      <c r="AR25" s="125">
        <v>4087</v>
      </c>
      <c r="AS25" s="125">
        <v>9953</v>
      </c>
      <c r="AT25" s="74">
        <v>14040</v>
      </c>
      <c r="AU25" s="125">
        <v>4786</v>
      </c>
      <c r="AV25" s="125">
        <v>10479</v>
      </c>
      <c r="AW25" s="74">
        <v>15265</v>
      </c>
      <c r="AX25" s="125">
        <v>5738</v>
      </c>
      <c r="AY25" s="125">
        <v>10808</v>
      </c>
      <c r="AZ25" s="74">
        <v>16546</v>
      </c>
      <c r="BA25"/>
      <c r="BB25"/>
      <c r="BC25"/>
      <c r="BD25"/>
      <c r="BE25"/>
      <c r="BF25"/>
      <c r="BG25"/>
      <c r="BH25"/>
      <c r="BI25"/>
      <c r="BJ25"/>
      <c r="BK25"/>
      <c r="BL25"/>
      <c r="BM25"/>
      <c r="BN25"/>
      <c r="BO25"/>
      <c r="BP25"/>
      <c r="BQ25"/>
      <c r="BR25"/>
      <c r="BS25"/>
      <c r="BT25"/>
      <c r="BU25"/>
      <c r="BV25"/>
      <c r="BW25"/>
      <c r="BX25"/>
      <c r="BY25"/>
      <c r="BZ25"/>
    </row>
    <row r="26" spans="1:78" s="64" customFormat="1" ht="14.1" customHeight="1" thickBot="1">
      <c r="A26" s="78" t="s">
        <v>23</v>
      </c>
      <c r="B26" s="88">
        <v>465</v>
      </c>
      <c r="C26" s="87">
        <v>1234</v>
      </c>
      <c r="D26" s="85">
        <v>1699</v>
      </c>
      <c r="E26" s="86">
        <v>419</v>
      </c>
      <c r="F26" s="87">
        <v>1293</v>
      </c>
      <c r="G26" s="83">
        <v>1712</v>
      </c>
      <c r="H26" s="88">
        <v>415</v>
      </c>
      <c r="I26" s="87">
        <v>1398</v>
      </c>
      <c r="J26" s="83">
        <v>1813</v>
      </c>
      <c r="K26" s="88">
        <v>423</v>
      </c>
      <c r="L26" s="87">
        <v>1476</v>
      </c>
      <c r="M26" s="83">
        <v>1899</v>
      </c>
      <c r="N26" s="88">
        <v>421</v>
      </c>
      <c r="O26" s="87">
        <v>1497</v>
      </c>
      <c r="P26" s="83">
        <v>1918</v>
      </c>
      <c r="Q26" s="88">
        <v>430</v>
      </c>
      <c r="R26" s="87">
        <v>1678</v>
      </c>
      <c r="S26" s="83">
        <v>2108</v>
      </c>
      <c r="T26" s="88">
        <v>458</v>
      </c>
      <c r="U26" s="87">
        <v>1791</v>
      </c>
      <c r="V26" s="83">
        <v>2249</v>
      </c>
      <c r="W26" s="88">
        <v>488</v>
      </c>
      <c r="X26" s="87">
        <v>1926</v>
      </c>
      <c r="Y26" s="83">
        <v>2414</v>
      </c>
      <c r="Z26" s="88">
        <v>505</v>
      </c>
      <c r="AA26" s="87">
        <v>2009</v>
      </c>
      <c r="AB26" s="83">
        <v>2514</v>
      </c>
      <c r="AC26" s="125">
        <v>576</v>
      </c>
      <c r="AD26" s="125">
        <v>2145</v>
      </c>
      <c r="AE26" s="83">
        <v>2721</v>
      </c>
      <c r="AF26" s="125">
        <v>608</v>
      </c>
      <c r="AG26" s="125">
        <v>2266</v>
      </c>
      <c r="AH26" s="83">
        <v>2874</v>
      </c>
      <c r="AI26" s="125">
        <v>636</v>
      </c>
      <c r="AJ26" s="125">
        <v>2326</v>
      </c>
      <c r="AK26" s="83">
        <v>2962</v>
      </c>
      <c r="AL26" s="125">
        <v>645</v>
      </c>
      <c r="AM26" s="125">
        <v>2400</v>
      </c>
      <c r="AN26" s="83">
        <v>3045</v>
      </c>
      <c r="AO26" s="125">
        <v>708</v>
      </c>
      <c r="AP26" s="125">
        <v>2560</v>
      </c>
      <c r="AQ26" s="83">
        <v>3268</v>
      </c>
      <c r="AR26" s="125">
        <v>732</v>
      </c>
      <c r="AS26" s="125">
        <v>2562</v>
      </c>
      <c r="AT26" s="83">
        <v>3294</v>
      </c>
      <c r="AU26" s="125">
        <v>812</v>
      </c>
      <c r="AV26" s="125">
        <v>2674</v>
      </c>
      <c r="AW26" s="83">
        <v>3486</v>
      </c>
      <c r="AX26" s="125">
        <v>911</v>
      </c>
      <c r="AY26" s="125">
        <v>2899</v>
      </c>
      <c r="AZ26" s="83">
        <v>3810</v>
      </c>
      <c r="BA26"/>
      <c r="BB26"/>
      <c r="BC26"/>
      <c r="BD26"/>
      <c r="BE26"/>
      <c r="BF26"/>
      <c r="BG26"/>
      <c r="BH26"/>
      <c r="BI26"/>
      <c r="BJ26"/>
      <c r="BK26"/>
      <c r="BL26"/>
      <c r="BM26"/>
      <c r="BN26"/>
      <c r="BO26"/>
      <c r="BP26"/>
      <c r="BQ26"/>
      <c r="BR26"/>
      <c r="BS26"/>
      <c r="BT26"/>
      <c r="BU26"/>
      <c r="BV26"/>
      <c r="BW26"/>
      <c r="BX26"/>
      <c r="BY26"/>
      <c r="BZ26"/>
    </row>
    <row r="27" spans="1:78" ht="14.4" thickTop="1" thickBot="1">
      <c r="A27" s="80" t="s">
        <v>25</v>
      </c>
      <c r="B27" s="91">
        <v>1445317</v>
      </c>
      <c r="C27" s="25">
        <v>1527168</v>
      </c>
      <c r="D27" s="92">
        <v>2972485</v>
      </c>
      <c r="E27" s="89">
        <v>1444387</v>
      </c>
      <c r="F27" s="25">
        <v>1527996</v>
      </c>
      <c r="G27" s="90">
        <v>2972383</v>
      </c>
      <c r="H27" s="91">
        <v>1447541</v>
      </c>
      <c r="I27" s="25">
        <v>1531049</v>
      </c>
      <c r="J27" s="90">
        <v>2978590</v>
      </c>
      <c r="K27" s="91">
        <v>1443233</v>
      </c>
      <c r="L27" s="25">
        <v>1527448</v>
      </c>
      <c r="M27" s="90">
        <v>2970681</v>
      </c>
      <c r="N27" s="91">
        <v>1443635</v>
      </c>
      <c r="O27" s="25">
        <v>1528020</v>
      </c>
      <c r="P27" s="90">
        <v>2971655</v>
      </c>
      <c r="Q27" s="91">
        <v>1454921</v>
      </c>
      <c r="R27" s="25">
        <v>1540472</v>
      </c>
      <c r="S27" s="92">
        <v>2995393</v>
      </c>
      <c r="T27" s="128">
        <v>1474412</v>
      </c>
      <c r="U27" s="25">
        <v>1560168</v>
      </c>
      <c r="V27" s="129">
        <v>3034580</v>
      </c>
      <c r="W27" s="128">
        <v>1523215</v>
      </c>
      <c r="X27" s="25">
        <v>1612398</v>
      </c>
      <c r="Y27" s="129">
        <v>3135613</v>
      </c>
      <c r="Z27" s="128">
        <v>1548379</v>
      </c>
      <c r="AA27" s="25">
        <v>1641115</v>
      </c>
      <c r="AB27" s="129">
        <v>3189494</v>
      </c>
      <c r="AC27" s="128">
        <v>1575919</v>
      </c>
      <c r="AD27" s="25">
        <v>1671333</v>
      </c>
      <c r="AE27" s="129">
        <v>3247252</v>
      </c>
      <c r="AF27" s="128">
        <v>1611538</v>
      </c>
      <c r="AG27" s="25">
        <v>1707511</v>
      </c>
      <c r="AH27" s="129">
        <v>3319049</v>
      </c>
      <c r="AI27" s="128">
        <v>1653315</v>
      </c>
      <c r="AJ27" s="25">
        <v>1749558</v>
      </c>
      <c r="AK27" s="129">
        <v>3402873</v>
      </c>
      <c r="AL27" s="128">
        <v>1694483</v>
      </c>
      <c r="AM27" s="25">
        <v>1791481</v>
      </c>
      <c r="AN27" s="129">
        <v>3485964</v>
      </c>
      <c r="AO27" s="128">
        <v>1728658</v>
      </c>
      <c r="AP27" s="25">
        <v>1828154</v>
      </c>
      <c r="AQ27" s="129">
        <v>3556812</v>
      </c>
      <c r="AR27" s="128">
        <v>1763267</v>
      </c>
      <c r="AS27" s="25">
        <v>1865581</v>
      </c>
      <c r="AT27" s="129">
        <v>3628848</v>
      </c>
      <c r="AU27" s="128">
        <v>1788485</v>
      </c>
      <c r="AV27" s="25">
        <v>1893545</v>
      </c>
      <c r="AW27" s="129">
        <v>3682030</v>
      </c>
      <c r="AX27" s="128">
        <v>1798661</v>
      </c>
      <c r="AY27" s="25">
        <v>1906034</v>
      </c>
      <c r="AZ27" s="129">
        <v>3704695</v>
      </c>
    </row>
    <row r="28" spans="1:78" ht="6.9" customHeight="1" thickTop="1">
      <c r="A28" s="26"/>
      <c r="B28" s="27"/>
      <c r="C28" s="27"/>
      <c r="D28" s="28"/>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row>
    <row r="29" spans="1:78">
      <c r="A29" s="65" t="s">
        <v>56</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row>
    <row r="30" spans="1:78" ht="6.9" customHeight="1" thickBot="1">
      <c r="A30" s="53"/>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row>
    <row r="31" spans="1:78" ht="13.8" thickTop="1">
      <c r="A31" s="19" t="s">
        <v>4</v>
      </c>
      <c r="B31" s="343">
        <v>35429</v>
      </c>
      <c r="C31" s="341"/>
      <c r="D31" s="342"/>
      <c r="E31" s="343">
        <v>35794</v>
      </c>
      <c r="F31" s="341"/>
      <c r="G31" s="342"/>
      <c r="H31" s="341">
        <v>36159</v>
      </c>
      <c r="I31" s="341"/>
      <c r="J31" s="342"/>
      <c r="K31" s="341">
        <v>36524</v>
      </c>
      <c r="L31" s="341"/>
      <c r="M31" s="342"/>
      <c r="N31" s="341">
        <v>36890</v>
      </c>
      <c r="O31" s="341"/>
      <c r="P31" s="342"/>
      <c r="Q31" s="341">
        <v>37255</v>
      </c>
      <c r="R31" s="341"/>
      <c r="S31" s="341"/>
      <c r="T31" s="343">
        <v>37620</v>
      </c>
      <c r="U31" s="341"/>
      <c r="V31" s="342"/>
      <c r="W31" s="343">
        <v>37985</v>
      </c>
      <c r="X31" s="341"/>
      <c r="Y31" s="342"/>
      <c r="Z31" s="343">
        <v>38351</v>
      </c>
      <c r="AA31" s="341"/>
      <c r="AB31" s="342"/>
      <c r="AC31" s="343">
        <v>38716</v>
      </c>
      <c r="AD31" s="341"/>
      <c r="AE31" s="342"/>
      <c r="AF31" s="343">
        <v>39081</v>
      </c>
      <c r="AG31" s="341"/>
      <c r="AH31" s="342"/>
      <c r="AI31" s="338">
        <v>39446</v>
      </c>
      <c r="AJ31" s="336"/>
      <c r="AK31" s="337"/>
      <c r="AL31" s="338">
        <v>39812</v>
      </c>
      <c r="AM31" s="336"/>
      <c r="AN31" s="337"/>
      <c r="AO31" s="338">
        <v>40177</v>
      </c>
      <c r="AP31" s="336"/>
      <c r="AQ31" s="337"/>
      <c r="AR31" s="338">
        <v>40542</v>
      </c>
      <c r="AS31" s="336"/>
      <c r="AT31" s="337"/>
      <c r="AU31" s="338">
        <v>40907</v>
      </c>
      <c r="AV31" s="336"/>
      <c r="AW31" s="337"/>
      <c r="AX31" s="338">
        <v>41273</v>
      </c>
      <c r="AY31" s="336"/>
      <c r="AZ31" s="337"/>
    </row>
    <row r="32" spans="1:78">
      <c r="A32" s="20" t="s">
        <v>5</v>
      </c>
      <c r="B32" s="23" t="s">
        <v>26</v>
      </c>
      <c r="C32" s="21" t="s">
        <v>27</v>
      </c>
      <c r="D32" s="22" t="s">
        <v>25</v>
      </c>
      <c r="E32" s="23" t="s">
        <v>26</v>
      </c>
      <c r="F32" s="21" t="s">
        <v>27</v>
      </c>
      <c r="G32" s="22" t="s">
        <v>25</v>
      </c>
      <c r="H32" s="63" t="s">
        <v>26</v>
      </c>
      <c r="I32" s="63" t="s">
        <v>27</v>
      </c>
      <c r="J32" s="68" t="s">
        <v>25</v>
      </c>
      <c r="K32" s="63" t="s">
        <v>26</v>
      </c>
      <c r="L32" s="63" t="s">
        <v>27</v>
      </c>
      <c r="M32" s="68" t="s">
        <v>25</v>
      </c>
      <c r="N32" s="63" t="s">
        <v>26</v>
      </c>
      <c r="O32" s="63" t="s">
        <v>27</v>
      </c>
      <c r="P32" s="68" t="s">
        <v>25</v>
      </c>
      <c r="Q32" s="63" t="s">
        <v>26</v>
      </c>
      <c r="R32" s="63" t="s">
        <v>27</v>
      </c>
      <c r="S32" s="63" t="s">
        <v>25</v>
      </c>
      <c r="T32" s="23" t="s">
        <v>26</v>
      </c>
      <c r="U32" s="21" t="s">
        <v>27</v>
      </c>
      <c r="V32" s="22" t="s">
        <v>25</v>
      </c>
      <c r="W32" s="23" t="s">
        <v>26</v>
      </c>
      <c r="X32" s="21" t="s">
        <v>27</v>
      </c>
      <c r="Y32" s="22" t="s">
        <v>25</v>
      </c>
      <c r="Z32" s="23" t="s">
        <v>26</v>
      </c>
      <c r="AA32" s="21" t="s">
        <v>27</v>
      </c>
      <c r="AB32" s="22" t="s">
        <v>25</v>
      </c>
      <c r="AC32" s="23" t="s">
        <v>26</v>
      </c>
      <c r="AD32" s="21" t="s">
        <v>27</v>
      </c>
      <c r="AE32" s="22" t="s">
        <v>25</v>
      </c>
      <c r="AF32" s="23" t="s">
        <v>26</v>
      </c>
      <c r="AG32" s="21" t="s">
        <v>27</v>
      </c>
      <c r="AH32" s="22" t="s">
        <v>25</v>
      </c>
      <c r="AI32" s="23" t="s">
        <v>26</v>
      </c>
      <c r="AJ32" s="21" t="s">
        <v>27</v>
      </c>
      <c r="AK32" s="22" t="s">
        <v>25</v>
      </c>
      <c r="AL32" s="23" t="s">
        <v>26</v>
      </c>
      <c r="AM32" s="21" t="s">
        <v>27</v>
      </c>
      <c r="AN32" s="22" t="s">
        <v>25</v>
      </c>
      <c r="AO32" s="23" t="s">
        <v>26</v>
      </c>
      <c r="AP32" s="21" t="s">
        <v>27</v>
      </c>
      <c r="AQ32" s="22" t="s">
        <v>25</v>
      </c>
      <c r="AR32" s="23" t="s">
        <v>26</v>
      </c>
      <c r="AS32" s="21" t="s">
        <v>27</v>
      </c>
      <c r="AT32" s="22" t="s">
        <v>25</v>
      </c>
      <c r="AU32" s="23" t="s">
        <v>26</v>
      </c>
      <c r="AV32" s="21" t="s">
        <v>27</v>
      </c>
      <c r="AW32" s="22" t="s">
        <v>25</v>
      </c>
      <c r="AX32" s="23" t="s">
        <v>26</v>
      </c>
      <c r="AY32" s="21" t="s">
        <v>27</v>
      </c>
      <c r="AZ32" s="22" t="s">
        <v>25</v>
      </c>
    </row>
    <row r="33" spans="1:52">
      <c r="A33" s="78" t="s">
        <v>6</v>
      </c>
      <c r="B33" s="98">
        <v>0.55866362843206785</v>
      </c>
      <c r="C33" s="31">
        <v>0.55264621528496183</v>
      </c>
      <c r="D33" s="98">
        <v>0.55576216224118236</v>
      </c>
      <c r="E33" s="33">
        <v>-3.1543940907244994E-2</v>
      </c>
      <c r="F33" s="31">
        <v>-3.0031238167360863E-2</v>
      </c>
      <c r="G33" s="32">
        <v>-3.0816009292632507E-2</v>
      </c>
      <c r="H33" s="98">
        <v>-1.6467014971043858E-2</v>
      </c>
      <c r="I33" s="31">
        <v>-1.7188376802400707E-2</v>
      </c>
      <c r="J33" s="99">
        <v>-1.6814424449653642E-2</v>
      </c>
      <c r="K33" s="98">
        <v>-7.5359513274336765E-3</v>
      </c>
      <c r="L33" s="31">
        <v>-1.0898032644448552E-2</v>
      </c>
      <c r="M33" s="99">
        <v>-9.1545213894316246E-3</v>
      </c>
      <c r="N33" s="98">
        <v>1.8460466736329728E-3</v>
      </c>
      <c r="O33" s="31">
        <v>3.9404168810470708E-3</v>
      </c>
      <c r="P33" s="99">
        <v>2.8525422604437356E-3</v>
      </c>
      <c r="Q33" s="98">
        <v>8.1470407583816851E-3</v>
      </c>
      <c r="R33" s="31">
        <v>1.0324870939113273E-2</v>
      </c>
      <c r="S33" s="98">
        <v>9.1947802032592563E-3</v>
      </c>
      <c r="T33" s="33">
        <v>1.9978848629758961E-2</v>
      </c>
      <c r="U33" s="31">
        <v>1.8273596694174055E-2</v>
      </c>
      <c r="V33" s="32">
        <v>1.9157544735697307E-2</v>
      </c>
      <c r="W33" s="33">
        <v>4.728953003493741E-2</v>
      </c>
      <c r="X33" s="31">
        <v>5.7384817262830401E-2</v>
      </c>
      <c r="Y33" s="32">
        <v>5.2147526222856344E-2</v>
      </c>
      <c r="Z33" s="33">
        <v>2.966876869767332E-2</v>
      </c>
      <c r="AA33" s="31">
        <v>3.016305284566867E-2</v>
      </c>
      <c r="AB33" s="32">
        <v>2.9907809261307206E-2</v>
      </c>
      <c r="AC33" s="33">
        <v>3.4791969315343341E-2</v>
      </c>
      <c r="AD33" s="31">
        <v>3.8013652790791053E-2</v>
      </c>
      <c r="AE33" s="32">
        <v>3.6350392532441322E-2</v>
      </c>
      <c r="AF33" s="39">
        <v>3.0097361935927047E-2</v>
      </c>
      <c r="AG33" s="37">
        <v>2.8540726413066819E-2</v>
      </c>
      <c r="AH33" s="38">
        <v>2.9343162980548954E-2</v>
      </c>
      <c r="AI33" s="39">
        <v>2.8188485371401617E-2</v>
      </c>
      <c r="AJ33" s="37">
        <v>3.2763592293869381E-2</v>
      </c>
      <c r="AK33" s="38">
        <v>3.0403423230218385E-2</v>
      </c>
      <c r="AL33" s="39">
        <v>2.512706571180634E-2</v>
      </c>
      <c r="AM33" s="37">
        <v>2.125399587261767E-2</v>
      </c>
      <c r="AN33" s="38">
        <v>2.3247708853862514E-2</v>
      </c>
      <c r="AO33" s="39">
        <v>9.0509944001042619E-3</v>
      </c>
      <c r="AP33" s="37">
        <v>4.3287470407020745E-3</v>
      </c>
      <c r="AQ33" s="38">
        <v>6.7640497949197353E-3</v>
      </c>
      <c r="AR33" s="39">
        <v>1.0168241530306599E-2</v>
      </c>
      <c r="AS33" s="37">
        <v>7.0815662294112514E-3</v>
      </c>
      <c r="AT33" s="38">
        <v>8.6770066471302254E-3</v>
      </c>
      <c r="AU33" s="39">
        <v>2.5370056033144905E-3</v>
      </c>
      <c r="AV33" s="37">
        <v>3.7998981470599436E-3</v>
      </c>
      <c r="AW33" s="38">
        <v>3.1461693262662127E-3</v>
      </c>
      <c r="AX33" s="39">
        <v>-1.052286629769883E-2</v>
      </c>
      <c r="AY33" s="37">
        <v>-1.2937090227911341E-2</v>
      </c>
      <c r="AZ33" s="38">
        <v>-1.168814044605182E-2</v>
      </c>
    </row>
    <row r="34" spans="1:52">
      <c r="A34" s="79" t="s">
        <v>7</v>
      </c>
      <c r="B34" s="98">
        <v>0.60233896539319876</v>
      </c>
      <c r="C34" s="31">
        <v>0.61653936851673641</v>
      </c>
      <c r="D34" s="98">
        <v>0.60920869199821648</v>
      </c>
      <c r="E34" s="33">
        <v>-3.7989457831325346E-2</v>
      </c>
      <c r="F34" s="31">
        <v>-3.5234264550686012E-2</v>
      </c>
      <c r="G34" s="32">
        <v>-3.6650506575318653E-2</v>
      </c>
      <c r="H34" s="98">
        <v>-2.9108449767132449E-2</v>
      </c>
      <c r="I34" s="31">
        <v>-2.9895875256700011E-2</v>
      </c>
      <c r="J34" s="99">
        <v>-2.9491680352775163E-2</v>
      </c>
      <c r="K34" s="98">
        <v>-2.9467192050711022E-2</v>
      </c>
      <c r="L34" s="31">
        <v>-2.7710997170393381E-2</v>
      </c>
      <c r="M34" s="99">
        <v>-2.861282893885686E-2</v>
      </c>
      <c r="N34" s="98">
        <v>-1.9469394112455185E-2</v>
      </c>
      <c r="O34" s="31">
        <v>-2.3938468944541103E-2</v>
      </c>
      <c r="P34" s="99">
        <v>-2.1645552086773989E-2</v>
      </c>
      <c r="Q34" s="98">
        <v>-7.7200042359419907E-3</v>
      </c>
      <c r="R34" s="31">
        <v>-1.417954782374764E-2</v>
      </c>
      <c r="S34" s="98">
        <v>-1.0858023447667509E-2</v>
      </c>
      <c r="T34" s="33">
        <v>-6.2966243690032453E-4</v>
      </c>
      <c r="U34" s="31">
        <v>6.3673989175416779E-4</v>
      </c>
      <c r="V34" s="32">
        <v>-1.6515367549541082E-5</v>
      </c>
      <c r="W34" s="33">
        <v>3.0819504068687165E-2</v>
      </c>
      <c r="X34" s="31">
        <v>3.0078178264624444E-2</v>
      </c>
      <c r="Y34" s="32">
        <v>3.0460345947612488E-2</v>
      </c>
      <c r="Z34" s="33">
        <v>2.0118514835073764E-2</v>
      </c>
      <c r="AA34" s="31">
        <v>1.6017473607571997E-2</v>
      </c>
      <c r="AB34" s="32">
        <v>1.8132375960978608E-2</v>
      </c>
      <c r="AC34" s="33">
        <v>1.7040723062861751E-2</v>
      </c>
      <c r="AD34" s="31">
        <v>1.6600979338349475E-2</v>
      </c>
      <c r="AE34" s="32">
        <v>1.6828197068839756E-2</v>
      </c>
      <c r="AF34" s="39">
        <v>2.5881695091265033E-2</v>
      </c>
      <c r="AG34" s="37">
        <v>3.1260680109364225E-2</v>
      </c>
      <c r="AH34" s="38">
        <v>2.8480751367530255E-2</v>
      </c>
      <c r="AI34" s="39">
        <v>4.1473622737006055E-2</v>
      </c>
      <c r="AJ34" s="37">
        <v>4.0534802555950211E-2</v>
      </c>
      <c r="AK34" s="38">
        <v>4.1018770791624748E-2</v>
      </c>
      <c r="AL34" s="39">
        <v>4.4233231465126588E-2</v>
      </c>
      <c r="AM34" s="37">
        <v>4.6539866431777765E-2</v>
      </c>
      <c r="AN34" s="38">
        <v>4.5350260755564475E-2</v>
      </c>
      <c r="AO34" s="39">
        <v>3.4304687919523236E-2</v>
      </c>
      <c r="AP34" s="37">
        <v>3.4560480841472563E-2</v>
      </c>
      <c r="AQ34" s="38">
        <v>3.4428701189120448E-2</v>
      </c>
      <c r="AR34" s="39">
        <v>3.6558879264842137E-2</v>
      </c>
      <c r="AS34" s="37">
        <v>3.9620161238428819E-2</v>
      </c>
      <c r="AT34" s="38">
        <v>3.8043236015154802E-2</v>
      </c>
      <c r="AU34" s="39">
        <v>2.0627420862828982E-2</v>
      </c>
      <c r="AV34" s="37">
        <v>2.3016455483540144E-2</v>
      </c>
      <c r="AW34" s="38">
        <v>2.1787577559739812E-2</v>
      </c>
      <c r="AX34" s="39">
        <v>9.4959227239639343E-3</v>
      </c>
      <c r="AY34" s="37">
        <v>8.9717881344213435E-3</v>
      </c>
      <c r="AZ34" s="38">
        <v>9.2410877504107702E-3</v>
      </c>
    </row>
    <row r="35" spans="1:52">
      <c r="A35" s="78" t="s">
        <v>8</v>
      </c>
      <c r="B35" s="98">
        <v>0.57342222021278655</v>
      </c>
      <c r="C35" s="31">
        <v>0.56935056222683778</v>
      </c>
      <c r="D35" s="98">
        <v>0.57142932392530521</v>
      </c>
      <c r="E35" s="33">
        <v>-2.3602517134393208E-2</v>
      </c>
      <c r="F35" s="31">
        <v>-2.475664974060976E-2</v>
      </c>
      <c r="G35" s="32">
        <v>-2.416666666666667E-2</v>
      </c>
      <c r="H35" s="98">
        <v>-1.2566760917373521E-2</v>
      </c>
      <c r="I35" s="31">
        <v>-1.7556225975319806E-2</v>
      </c>
      <c r="J35" s="99">
        <v>-1.500417802998999E-2</v>
      </c>
      <c r="K35" s="98">
        <v>-2.6716967410572279E-2</v>
      </c>
      <c r="L35" s="31">
        <v>-2.9971396592463617E-2</v>
      </c>
      <c r="M35" s="99">
        <v>-2.8302678313399054E-2</v>
      </c>
      <c r="N35" s="98">
        <v>-2.0454672818635222E-2</v>
      </c>
      <c r="O35" s="31">
        <v>-1.9023668639053248E-2</v>
      </c>
      <c r="P35" s="99">
        <v>-1.9758617712240856E-2</v>
      </c>
      <c r="Q35" s="98">
        <v>-2.3837674968534284E-2</v>
      </c>
      <c r="R35" s="31">
        <v>-2.3474178403755874E-2</v>
      </c>
      <c r="S35" s="98">
        <v>-2.3660733947647894E-2</v>
      </c>
      <c r="T35" s="33">
        <v>-1.4388137844807414E-2</v>
      </c>
      <c r="U35" s="31">
        <v>-1.4752511942019431E-2</v>
      </c>
      <c r="V35" s="32">
        <v>-1.4565539917398507E-2</v>
      </c>
      <c r="W35" s="33">
        <v>4.8660594828697779E-3</v>
      </c>
      <c r="X35" s="31">
        <v>5.3185375589062112E-3</v>
      </c>
      <c r="Y35" s="32">
        <v>5.0863147615027859E-3</v>
      </c>
      <c r="Z35" s="33">
        <v>-4.2211570704381307E-3</v>
      </c>
      <c r="AA35" s="31">
        <v>-3.8872489918096997E-3</v>
      </c>
      <c r="AB35" s="32">
        <v>-4.0585812171695101E-3</v>
      </c>
      <c r="AC35" s="33">
        <v>2.4958897054454532E-3</v>
      </c>
      <c r="AD35" s="31">
        <v>2.6190029007282511E-3</v>
      </c>
      <c r="AE35" s="32">
        <v>2.5558423609275405E-3</v>
      </c>
      <c r="AF35" s="39">
        <v>1.4957813827580102E-2</v>
      </c>
      <c r="AG35" s="37">
        <v>7.7324147405009036E-3</v>
      </c>
      <c r="AH35" s="38">
        <v>1.1439026491710802E-2</v>
      </c>
      <c r="AI35" s="39">
        <v>1.5535568274734235E-2</v>
      </c>
      <c r="AJ35" s="37">
        <v>1.5098314606741603E-2</v>
      </c>
      <c r="AK35" s="38">
        <v>1.5323405022950043E-2</v>
      </c>
      <c r="AL35" s="39">
        <v>2.1739130434782705E-2</v>
      </c>
      <c r="AM35" s="37">
        <v>1.9716361120719395E-2</v>
      </c>
      <c r="AN35" s="38">
        <v>2.0757864397745518E-2</v>
      </c>
      <c r="AO35" s="39">
        <v>2.4606927089196651E-2</v>
      </c>
      <c r="AP35" s="37">
        <v>2.2916832947561749E-2</v>
      </c>
      <c r="AQ35" s="38">
        <v>2.3787881718142501E-2</v>
      </c>
      <c r="AR35" s="39">
        <v>1.7112407181900657E-2</v>
      </c>
      <c r="AS35" s="37">
        <v>1.9136049312877379E-2</v>
      </c>
      <c r="AT35" s="38">
        <v>1.8092260611670463E-2</v>
      </c>
      <c r="AU35" s="39">
        <v>1.7697681117672559E-2</v>
      </c>
      <c r="AV35" s="37">
        <v>2.0154845871893201E-2</v>
      </c>
      <c r="AW35" s="38">
        <v>1.8888667263508907E-2</v>
      </c>
      <c r="AX35" s="39">
        <v>2.2529056910856715E-2</v>
      </c>
      <c r="AY35" s="37">
        <v>1.9709747929116173E-2</v>
      </c>
      <c r="AZ35" s="38">
        <v>2.116084151676989E-2</v>
      </c>
    </row>
    <row r="36" spans="1:52">
      <c r="A36" s="78" t="s">
        <v>9</v>
      </c>
      <c r="B36" s="98">
        <v>0.51137060061201978</v>
      </c>
      <c r="C36" s="31">
        <v>0.50361210922052879</v>
      </c>
      <c r="D36" s="98">
        <v>0.50753446728801888</v>
      </c>
      <c r="E36" s="33">
        <v>4.930405431031204E-2</v>
      </c>
      <c r="F36" s="31">
        <v>3.4408497368934032E-2</v>
      </c>
      <c r="G36" s="32">
        <v>4.1958209988081974E-2</v>
      </c>
      <c r="H36" s="98">
        <v>4.0933241768170703E-3</v>
      </c>
      <c r="I36" s="31">
        <v>1.6956976382700439E-3</v>
      </c>
      <c r="J36" s="99">
        <v>2.9194858384182787E-3</v>
      </c>
      <c r="K36" s="98">
        <v>-5.7954842019060093E-3</v>
      </c>
      <c r="L36" s="31">
        <v>-4.1850448128956108E-3</v>
      </c>
      <c r="M36" s="99">
        <v>-5.0080017659069886E-3</v>
      </c>
      <c r="N36" s="98">
        <v>-1.4509807471238312E-2</v>
      </c>
      <c r="O36" s="31">
        <v>-1.5686681903178901E-2</v>
      </c>
      <c r="P36" s="99">
        <v>-1.5085758655592696E-2</v>
      </c>
      <c r="Q36" s="98">
        <v>-2.8748828921505432E-3</v>
      </c>
      <c r="R36" s="31">
        <v>-2.273926601103371E-3</v>
      </c>
      <c r="S36" s="98">
        <v>-2.5809600232755692E-3</v>
      </c>
      <c r="T36" s="33">
        <v>-2.4041782960732005E-3</v>
      </c>
      <c r="U36" s="31">
        <v>-6.6065315228680532E-3</v>
      </c>
      <c r="V36" s="32">
        <v>-4.4601480129288218E-3</v>
      </c>
      <c r="W36" s="33">
        <v>1.6463527239150455E-2</v>
      </c>
      <c r="X36" s="31">
        <v>1.098730893214972E-2</v>
      </c>
      <c r="Y36" s="32">
        <v>1.3790104961696859E-2</v>
      </c>
      <c r="Z36" s="33">
        <v>-9.729022646548513E-3</v>
      </c>
      <c r="AA36" s="31">
        <v>-1.0523191236738283E-2</v>
      </c>
      <c r="AB36" s="32">
        <v>-1.011565409124604E-2</v>
      </c>
      <c r="AC36" s="33">
        <v>2.5685245661022371E-4</v>
      </c>
      <c r="AD36" s="31">
        <v>-5.3707771659715631E-3</v>
      </c>
      <c r="AE36" s="32">
        <v>-2.4817635119543935E-3</v>
      </c>
      <c r="AF36" s="39">
        <v>-6.850696991929528E-3</v>
      </c>
      <c r="AG36" s="37">
        <v>-3.8041680449883986E-3</v>
      </c>
      <c r="AH36" s="38">
        <v>-5.372435346658988E-3</v>
      </c>
      <c r="AI36" s="39">
        <v>-1.1542758996426761E-3</v>
      </c>
      <c r="AJ36" s="37">
        <v>1.9728296432304226E-3</v>
      </c>
      <c r="AK36" s="38">
        <v>3.6547625828253771E-4</v>
      </c>
      <c r="AL36" s="39">
        <v>3.6055025515868699E-4</v>
      </c>
      <c r="AM36" s="37">
        <v>3.928143245640614E-3</v>
      </c>
      <c r="AN36" s="38">
        <v>2.0971621884504632E-3</v>
      </c>
      <c r="AO36" s="39">
        <v>2.0054155461290968E-3</v>
      </c>
      <c r="AP36" s="37">
        <v>1.8641500640801389E-3</v>
      </c>
      <c r="AQ36" s="38">
        <v>1.9365255228382949E-3</v>
      </c>
      <c r="AR36" s="39">
        <v>6.7697188814284104E-3</v>
      </c>
      <c r="AS36" s="37">
        <v>5.3203860914059486E-3</v>
      </c>
      <c r="AT36" s="38">
        <v>6.06298319566001E-3</v>
      </c>
      <c r="AU36" s="39">
        <v>7.9242932263323684E-3</v>
      </c>
      <c r="AV36" s="37">
        <v>1.8797536076808896E-3</v>
      </c>
      <c r="AW36" s="38">
        <v>4.9789802484792034E-3</v>
      </c>
      <c r="AX36" s="39">
        <v>1.46333039455393E-3</v>
      </c>
      <c r="AY36" s="37">
        <v>-1.6453065465881211E-3</v>
      </c>
      <c r="AZ36" s="38">
        <v>-4.673880021499599E-5</v>
      </c>
    </row>
    <row r="37" spans="1:52">
      <c r="A37" s="78" t="s">
        <v>10</v>
      </c>
      <c r="B37" s="98">
        <v>0.41156508690179949</v>
      </c>
      <c r="C37" s="31">
        <v>0.44301115498427102</v>
      </c>
      <c r="D37" s="98">
        <v>0.42816293648918258</v>
      </c>
      <c r="E37" s="33">
        <v>0.12837547453620801</v>
      </c>
      <c r="F37" s="31">
        <v>9.3316618349917668E-2</v>
      </c>
      <c r="G37" s="32">
        <v>0.10967833593795695</v>
      </c>
      <c r="H37" s="98">
        <v>8.3300271372573897E-2</v>
      </c>
      <c r="I37" s="31">
        <v>5.7144904686828202E-2</v>
      </c>
      <c r="J37" s="99">
        <v>6.9557096917526984E-2</v>
      </c>
      <c r="K37" s="98">
        <v>1.7286337933257068E-2</v>
      </c>
      <c r="L37" s="31">
        <v>9.3821603373238638E-3</v>
      </c>
      <c r="M37" s="99">
        <v>1.318133489181017E-2</v>
      </c>
      <c r="N37" s="98">
        <v>2.5330491633305474E-2</v>
      </c>
      <c r="O37" s="31">
        <v>1.4358822818305139E-2</v>
      </c>
      <c r="P37" s="99">
        <v>1.9653765697646097E-2</v>
      </c>
      <c r="Q37" s="98">
        <v>3.20360669091726E-2</v>
      </c>
      <c r="R37" s="31">
        <v>2.5133080854895518E-2</v>
      </c>
      <c r="S37" s="98">
        <v>2.848301855928681E-2</v>
      </c>
      <c r="T37" s="33">
        <v>3.6553169483683146E-2</v>
      </c>
      <c r="U37" s="31">
        <v>3.0639661051979017E-2</v>
      </c>
      <c r="V37" s="32">
        <v>3.351933093877979E-2</v>
      </c>
      <c r="W37" s="33">
        <v>2.0349753177187235E-2</v>
      </c>
      <c r="X37" s="31">
        <v>2.9615982353236037E-2</v>
      </c>
      <c r="Y37" s="32">
        <v>2.50904101156737E-2</v>
      </c>
      <c r="Z37" s="33">
        <v>3.4959726189557117E-2</v>
      </c>
      <c r="AA37" s="31">
        <v>3.3888814500127706E-2</v>
      </c>
      <c r="AB37" s="32">
        <v>3.4409422714847704E-2</v>
      </c>
      <c r="AC37" s="33">
        <v>1.6995089202461511E-2</v>
      </c>
      <c r="AD37" s="31">
        <v>9.7015364690646866E-3</v>
      </c>
      <c r="AE37" s="32">
        <v>1.3249077825482347E-2</v>
      </c>
      <c r="AF37" s="39">
        <v>2.4534852448595323E-2</v>
      </c>
      <c r="AG37" s="37">
        <v>1.6149908464417662E-2</v>
      </c>
      <c r="AH37" s="38">
        <v>2.0243374054821794E-2</v>
      </c>
      <c r="AI37" s="39">
        <v>2.8266653939314379E-2</v>
      </c>
      <c r="AJ37" s="37">
        <v>2.1780042228954466E-2</v>
      </c>
      <c r="AK37" s="38">
        <v>2.4960076746240123E-2</v>
      </c>
      <c r="AL37" s="39">
        <v>2.8220659565086237E-2</v>
      </c>
      <c r="AM37" s="37">
        <v>2.4359291121043958E-2</v>
      </c>
      <c r="AN37" s="38">
        <v>2.625841798881412E-2</v>
      </c>
      <c r="AO37" s="39">
        <v>1.8620923146371648E-2</v>
      </c>
      <c r="AP37" s="37">
        <v>1.1314424795255018E-2</v>
      </c>
      <c r="AQ37" s="38">
        <v>1.4914831971794218E-2</v>
      </c>
      <c r="AR37" s="39">
        <v>1.0735652559273223E-2</v>
      </c>
      <c r="AS37" s="37">
        <v>1.112279522565407E-2</v>
      </c>
      <c r="AT37" s="38">
        <v>1.093132715626588E-2</v>
      </c>
      <c r="AU37" s="39">
        <v>-8.3635686020891997E-3</v>
      </c>
      <c r="AV37" s="37">
        <v>-9.4565182429316996E-3</v>
      </c>
      <c r="AW37" s="38">
        <v>-8.9160858112282693E-3</v>
      </c>
      <c r="AX37" s="39">
        <v>-1.2148210377379343E-2</v>
      </c>
      <c r="AY37" s="37">
        <v>-1.3887235217076022E-2</v>
      </c>
      <c r="AZ37" s="38">
        <v>-1.3026857639743428E-2</v>
      </c>
    </row>
    <row r="38" spans="1:52">
      <c r="A38" s="78" t="s">
        <v>11</v>
      </c>
      <c r="B38" s="98">
        <v>0.39660012257345945</v>
      </c>
      <c r="C38" s="31">
        <v>0.45699235011723816</v>
      </c>
      <c r="D38" s="98">
        <v>0.4302336069976882</v>
      </c>
      <c r="E38" s="33">
        <v>-2.348121502797762E-2</v>
      </c>
      <c r="F38" s="31">
        <v>-4.0996202644178914E-2</v>
      </c>
      <c r="G38" s="32">
        <v>-3.3418115529552428E-2</v>
      </c>
      <c r="H38" s="98">
        <v>-1.7326648248575993E-2</v>
      </c>
      <c r="I38" s="31">
        <v>-3.2829653957701543E-2</v>
      </c>
      <c r="J38" s="99">
        <v>-2.6053120038166511E-2</v>
      </c>
      <c r="K38" s="98">
        <v>-8.8507861580644498E-4</v>
      </c>
      <c r="L38" s="31">
        <v>-1.0201007777412618E-2</v>
      </c>
      <c r="M38" s="99">
        <v>-6.0924273271388829E-3</v>
      </c>
      <c r="N38" s="98">
        <v>-1.170728318076808E-2</v>
      </c>
      <c r="O38" s="31">
        <v>-1.6904837660990268E-2</v>
      </c>
      <c r="P38" s="99">
        <v>-1.4600563692648838E-2</v>
      </c>
      <c r="Q38" s="98">
        <v>2.3779812643900389E-2</v>
      </c>
      <c r="R38" s="31">
        <v>1.9897277140645819E-2</v>
      </c>
      <c r="S38" s="98">
        <v>2.1623607008330659E-2</v>
      </c>
      <c r="T38" s="33">
        <v>5.3150214592274647E-2</v>
      </c>
      <c r="U38" s="31">
        <v>4.3985154320561826E-2</v>
      </c>
      <c r="V38" s="32">
        <v>4.8068905904581127E-2</v>
      </c>
      <c r="W38" s="33">
        <v>0.10838522479053236</v>
      </c>
      <c r="X38" s="31">
        <v>9.803481041933737E-2</v>
      </c>
      <c r="Y38" s="32">
        <v>0.10266908979439915</v>
      </c>
      <c r="Z38" s="33">
        <v>4.4988602103095854E-2</v>
      </c>
      <c r="AA38" s="31">
        <v>4.6301979900102319E-2</v>
      </c>
      <c r="AB38" s="32">
        <v>4.5710881652104796E-2</v>
      </c>
      <c r="AC38" s="33">
        <v>2.1955132715962611E-2</v>
      </c>
      <c r="AD38" s="31">
        <v>2.4754980904615032E-2</v>
      </c>
      <c r="AE38" s="32">
        <v>2.3495752788221802E-2</v>
      </c>
      <c r="AF38" s="39">
        <v>2.7336326328256222E-2</v>
      </c>
      <c r="AG38" s="37">
        <v>2.3786538547887481E-2</v>
      </c>
      <c r="AH38" s="38">
        <v>2.5380647874432505E-2</v>
      </c>
      <c r="AI38" s="39">
        <v>2.3271089424791169E-2</v>
      </c>
      <c r="AJ38" s="37">
        <v>1.748845980943603E-2</v>
      </c>
      <c r="AK38" s="38">
        <v>2.0090228103400332E-2</v>
      </c>
      <c r="AL38" s="39">
        <v>1.662409117704855E-2</v>
      </c>
      <c r="AM38" s="37">
        <v>1.1595077480118121E-2</v>
      </c>
      <c r="AN38" s="38">
        <v>1.3864828271242136E-2</v>
      </c>
      <c r="AO38" s="39">
        <v>1.3001907118189715E-2</v>
      </c>
      <c r="AP38" s="37">
        <v>7.1265739182309051E-3</v>
      </c>
      <c r="AQ38" s="38">
        <v>9.7855118440850486E-3</v>
      </c>
      <c r="AR38" s="39">
        <v>-7.123503746199189E-4</v>
      </c>
      <c r="AS38" s="37">
        <v>1.3433041050103789E-3</v>
      </c>
      <c r="AT38" s="38">
        <v>4.1003488184054859E-4</v>
      </c>
      <c r="AU38" s="39">
        <v>-5.6392173835558834E-3</v>
      </c>
      <c r="AV38" s="37">
        <v>-4.0033801626703225E-3</v>
      </c>
      <c r="AW38" s="38">
        <v>-4.7452187014725977E-3</v>
      </c>
      <c r="AX38" s="39">
        <v>-2.9610569168138867E-2</v>
      </c>
      <c r="AY38" s="37">
        <v>-2.9302902716059842E-2</v>
      </c>
      <c r="AZ38" s="38">
        <v>-2.944230155737948E-2</v>
      </c>
    </row>
    <row r="39" spans="1:52">
      <c r="A39" s="78" t="s">
        <v>12</v>
      </c>
      <c r="B39" s="98">
        <v>0.86178531709101769</v>
      </c>
      <c r="C39" s="31">
        <v>0.74943177850641574</v>
      </c>
      <c r="D39" s="98">
        <v>0.8001772170549295</v>
      </c>
      <c r="E39" s="33">
        <v>-3.9098181545358157E-2</v>
      </c>
      <c r="F39" s="31">
        <v>-1.6285493497311787E-2</v>
      </c>
      <c r="G39" s="32">
        <v>-2.6941661446263421E-2</v>
      </c>
      <c r="H39" s="98">
        <v>-2.1501073589693553E-2</v>
      </c>
      <c r="I39" s="31">
        <v>-1.2410058415022407E-2</v>
      </c>
      <c r="J39" s="99">
        <v>-1.660356292291143E-2</v>
      </c>
      <c r="K39" s="98">
        <v>-2.2931067157405449E-2</v>
      </c>
      <c r="L39" s="31">
        <v>-2.0164838884375813E-2</v>
      </c>
      <c r="M39" s="99">
        <v>-2.1434490209812584E-2</v>
      </c>
      <c r="N39" s="98">
        <v>-1.7895424569713603E-2</v>
      </c>
      <c r="O39" s="31">
        <v>-2.0907999620011553E-2</v>
      </c>
      <c r="P39" s="99">
        <v>-1.952739402388759E-2</v>
      </c>
      <c r="Q39" s="98">
        <v>-8.4403097552102624E-3</v>
      </c>
      <c r="R39" s="31">
        <v>-1.6485551988145275E-2</v>
      </c>
      <c r="S39" s="98">
        <v>-1.2792434284296439E-2</v>
      </c>
      <c r="T39" s="33">
        <v>-1.0986131057834414E-2</v>
      </c>
      <c r="U39" s="31">
        <v>-1.7353793171484222E-2</v>
      </c>
      <c r="V39" s="32">
        <v>-1.4417871780991409E-2</v>
      </c>
      <c r="W39" s="33">
        <v>4.4082887275425309E-2</v>
      </c>
      <c r="X39" s="31">
        <v>3.2482111565420579E-2</v>
      </c>
      <c r="Y39" s="32">
        <v>3.7849475021209944E-2</v>
      </c>
      <c r="Z39" s="33">
        <v>1.1867538374076281E-2</v>
      </c>
      <c r="AA39" s="31">
        <v>1.1606424637796486E-2</v>
      </c>
      <c r="AB39" s="32">
        <v>1.1727960459479103E-2</v>
      </c>
      <c r="AC39" s="33">
        <v>6.9928666740239898E-3</v>
      </c>
      <c r="AD39" s="31">
        <v>8.6158685774204713E-3</v>
      </c>
      <c r="AE39" s="32">
        <v>7.8603354303568018E-3</v>
      </c>
      <c r="AF39" s="39">
        <v>3.4143668426820817E-2</v>
      </c>
      <c r="AG39" s="37">
        <v>3.0019233101727494E-2</v>
      </c>
      <c r="AH39" s="38">
        <v>3.1937570668594484E-2</v>
      </c>
      <c r="AI39" s="39">
        <v>4.8671926934304555E-2</v>
      </c>
      <c r="AJ39" s="37">
        <v>4.1390853807268924E-2</v>
      </c>
      <c r="AK39" s="38">
        <v>4.4784631412559284E-2</v>
      </c>
      <c r="AL39" s="39">
        <v>4.2058264200865336E-2</v>
      </c>
      <c r="AM39" s="37">
        <v>3.7629632022744053E-2</v>
      </c>
      <c r="AN39" s="38">
        <v>3.9701540008854064E-2</v>
      </c>
      <c r="AO39" s="39">
        <v>2.8546994983557727E-2</v>
      </c>
      <c r="AP39" s="37">
        <v>3.4389083917771401E-2</v>
      </c>
      <c r="AQ39" s="38">
        <v>3.1649703594076817E-2</v>
      </c>
      <c r="AR39" s="39">
        <v>3.4380491149873516E-2</v>
      </c>
      <c r="AS39" s="37">
        <v>3.7399634281242156E-2</v>
      </c>
      <c r="AT39" s="38">
        <v>3.5988202954070125E-2</v>
      </c>
      <c r="AU39" s="39">
        <v>1.9506778481222398E-2</v>
      </c>
      <c r="AV39" s="37">
        <v>2.5874262833764927E-2</v>
      </c>
      <c r="AW39" s="38">
        <v>2.2902121569613465E-2</v>
      </c>
      <c r="AX39" s="39">
        <v>-1.2167763960009736E-2</v>
      </c>
      <c r="AY39" s="37">
        <v>-5.0485766407873944E-3</v>
      </c>
      <c r="AZ39" s="38">
        <v>-8.360559034395143E-3</v>
      </c>
    </row>
    <row r="40" spans="1:52">
      <c r="A40" s="78" t="s">
        <v>13</v>
      </c>
      <c r="B40" s="98">
        <v>0.75089748699795766</v>
      </c>
      <c r="C40" s="31">
        <v>0.65370738108226223</v>
      </c>
      <c r="D40" s="98">
        <v>0.69920462288377827</v>
      </c>
      <c r="E40" s="33">
        <v>-5.4891260733488489E-2</v>
      </c>
      <c r="F40" s="31">
        <v>-4.7606939874364373E-2</v>
      </c>
      <c r="G40" s="32">
        <v>-5.1120659621414433E-2</v>
      </c>
      <c r="H40" s="98">
        <v>-4.6989895559140682E-2</v>
      </c>
      <c r="I40" s="31">
        <v>-3.4478697174804118E-2</v>
      </c>
      <c r="J40" s="99">
        <v>-4.0489711329775968E-2</v>
      </c>
      <c r="K40" s="98">
        <v>-3.9906981717096168E-2</v>
      </c>
      <c r="L40" s="31">
        <v>-2.9374689947382571E-2</v>
      </c>
      <c r="M40" s="99">
        <v>-3.4400656465376156E-2</v>
      </c>
      <c r="N40" s="98">
        <v>-1.4848223317278642E-2</v>
      </c>
      <c r="O40" s="31">
        <v>-1.2023359670216394E-2</v>
      </c>
      <c r="P40" s="99">
        <v>-1.3363685999612573E-2</v>
      </c>
      <c r="Q40" s="98">
        <v>-1.2811213579886349E-3</v>
      </c>
      <c r="R40" s="31">
        <v>8.7350317174939018E-3</v>
      </c>
      <c r="S40" s="98">
        <v>3.9897711906387023E-3</v>
      </c>
      <c r="T40" s="33">
        <v>2.2816234519576373E-2</v>
      </c>
      <c r="U40" s="31">
        <v>2.737376624686827E-2</v>
      </c>
      <c r="V40" s="32">
        <v>2.5225922024119107E-2</v>
      </c>
      <c r="W40" s="33">
        <v>5.3356694946514294E-2</v>
      </c>
      <c r="X40" s="31">
        <v>4.8395279946318315E-2</v>
      </c>
      <c r="Y40" s="32">
        <v>5.0727968019701475E-2</v>
      </c>
      <c r="Z40" s="33">
        <v>1.5171677201337719E-2</v>
      </c>
      <c r="AA40" s="31">
        <v>9.2572356302100811E-3</v>
      </c>
      <c r="AB40" s="32">
        <v>1.2044961253105058E-2</v>
      </c>
      <c r="AC40" s="33">
        <v>1.4401641959658207E-2</v>
      </c>
      <c r="AD40" s="31">
        <v>1.2095713910071026E-2</v>
      </c>
      <c r="AE40" s="32">
        <v>1.3185952923620237E-2</v>
      </c>
      <c r="AF40" s="39">
        <v>1.516632803135276E-2</v>
      </c>
      <c r="AG40" s="37">
        <v>4.034661409380691E-3</v>
      </c>
      <c r="AH40" s="38">
        <v>9.3040101410490905E-3</v>
      </c>
      <c r="AI40" s="39">
        <v>6.0127456809559998E-3</v>
      </c>
      <c r="AJ40" s="37">
        <v>-1.9787813751004357E-4</v>
      </c>
      <c r="AK40" s="38">
        <v>2.7590936457115856E-3</v>
      </c>
      <c r="AL40" s="39">
        <v>1.0721628888463508E-2</v>
      </c>
      <c r="AM40" s="37">
        <v>6.5464953413307825E-4</v>
      </c>
      <c r="AN40" s="38">
        <v>5.4632423985780942E-3</v>
      </c>
      <c r="AO40" s="39">
        <v>8.4006621698415884E-3</v>
      </c>
      <c r="AP40" s="37">
        <v>1.4172257976174274E-2</v>
      </c>
      <c r="AQ40" s="38">
        <v>1.1400979938546163E-2</v>
      </c>
      <c r="AR40" s="39">
        <v>1.4031476898700657E-2</v>
      </c>
      <c r="AS40" s="37">
        <v>1.3366637413083193E-2</v>
      </c>
      <c r="AT40" s="38">
        <v>1.3684918437886218E-2</v>
      </c>
      <c r="AU40" s="39">
        <v>2.4557616566121876E-2</v>
      </c>
      <c r="AV40" s="37">
        <v>2.0784757844247492E-2</v>
      </c>
      <c r="AW40" s="38">
        <v>2.2591569722590688E-2</v>
      </c>
      <c r="AX40" s="39">
        <v>2.2263100797132118E-2</v>
      </c>
      <c r="AY40" s="37">
        <v>2.3595611535309979E-2</v>
      </c>
      <c r="AZ40" s="38">
        <v>2.2956248844832272E-2</v>
      </c>
    </row>
    <row r="41" spans="1:52">
      <c r="A41" s="78" t="s">
        <v>14</v>
      </c>
      <c r="B41" s="98">
        <v>0.67627133086263003</v>
      </c>
      <c r="C41" s="31">
        <v>0.59171088935195248</v>
      </c>
      <c r="D41" s="98">
        <v>0.63164265717349077</v>
      </c>
      <c r="E41" s="33">
        <v>-1.8867488087344064E-2</v>
      </c>
      <c r="F41" s="31">
        <v>-1.4916047283797251E-2</v>
      </c>
      <c r="G41" s="32">
        <v>-1.6833064627746142E-2</v>
      </c>
      <c r="H41" s="98">
        <v>-1.4986600862888722E-2</v>
      </c>
      <c r="I41" s="31">
        <v>-1.3814314373377434E-2</v>
      </c>
      <c r="J41" s="99">
        <v>-1.438186515289297E-2</v>
      </c>
      <c r="K41" s="98">
        <v>-1.7217169299505342E-2</v>
      </c>
      <c r="L41" s="31">
        <v>-1.8741913529926491E-2</v>
      </c>
      <c r="M41" s="99">
        <v>-1.8004176783722126E-2</v>
      </c>
      <c r="N41" s="98">
        <v>-2.1894432628143723E-2</v>
      </c>
      <c r="O41" s="31">
        <v>-1.4054342441217949E-2</v>
      </c>
      <c r="P41" s="99">
        <v>-1.7850754952100534E-2</v>
      </c>
      <c r="Q41" s="98">
        <v>-2.5853840727061428E-2</v>
      </c>
      <c r="R41" s="31">
        <v>-2.387118219556128E-2</v>
      </c>
      <c r="S41" s="98">
        <v>-2.4827293612865509E-2</v>
      </c>
      <c r="T41" s="33">
        <v>-2.5909516912328567E-2</v>
      </c>
      <c r="U41" s="31">
        <v>-2.5397353353448504E-2</v>
      </c>
      <c r="V41" s="32">
        <v>-2.5644077605348814E-2</v>
      </c>
      <c r="W41" s="33">
        <v>-3.8660357389638245E-3</v>
      </c>
      <c r="X41" s="31">
        <v>1.137600962084484E-4</v>
      </c>
      <c r="Y41" s="32">
        <v>-1.8029023357695184E-3</v>
      </c>
      <c r="Z41" s="33">
        <v>-1.6586616558518563E-2</v>
      </c>
      <c r="AA41" s="31">
        <v>-7.7754306142346907E-3</v>
      </c>
      <c r="AB41" s="32">
        <v>-1.2010111112517818E-2</v>
      </c>
      <c r="AC41" s="33">
        <v>9.4019536063143505E-3</v>
      </c>
      <c r="AD41" s="31">
        <v>9.9244204613382347E-3</v>
      </c>
      <c r="AE41" s="32">
        <v>9.6744845614020747E-3</v>
      </c>
      <c r="AF41" s="39">
        <v>2.3254991110206902E-2</v>
      </c>
      <c r="AG41" s="37">
        <v>3.2659018121376837E-2</v>
      </c>
      <c r="AH41" s="38">
        <v>2.8161566251808434E-2</v>
      </c>
      <c r="AI41" s="39">
        <v>4.7665975103734493E-2</v>
      </c>
      <c r="AJ41" s="37">
        <v>4.3018773113070452E-2</v>
      </c>
      <c r="AK41" s="38">
        <v>4.5230679344807401E-2</v>
      </c>
      <c r="AL41" s="39">
        <v>4.0125748799445526E-2</v>
      </c>
      <c r="AM41" s="37">
        <v>3.8278556480631165E-2</v>
      </c>
      <c r="AN41" s="38">
        <v>3.9159804122250286E-2</v>
      </c>
      <c r="AO41" s="39">
        <v>2.6115170121453035E-2</v>
      </c>
      <c r="AP41" s="37">
        <v>1.8596793956223268E-2</v>
      </c>
      <c r="AQ41" s="38">
        <v>2.2186950724286225E-2</v>
      </c>
      <c r="AR41" s="39">
        <v>2.0456284934556868E-2</v>
      </c>
      <c r="AS41" s="37">
        <v>1.4691227970275778E-2</v>
      </c>
      <c r="AT41" s="38">
        <v>1.7454723337076317E-2</v>
      </c>
      <c r="AU41" s="39">
        <v>4.3183453918709258E-3</v>
      </c>
      <c r="AV41" s="37">
        <v>-2.0342882796935413E-3</v>
      </c>
      <c r="AW41" s="38">
        <v>1.0198469501112584E-3</v>
      </c>
      <c r="AX41" s="39">
        <v>-1.8126956587334542E-2</v>
      </c>
      <c r="AY41" s="37">
        <v>-1.9048824033852108E-2</v>
      </c>
      <c r="AZ41" s="38">
        <v>-1.8604160374921297E-2</v>
      </c>
    </row>
    <row r="42" spans="1:52">
      <c r="A42" s="78" t="s">
        <v>15</v>
      </c>
      <c r="B42" s="98">
        <v>0.52798792633240321</v>
      </c>
      <c r="C42" s="31">
        <v>0.48386485575780047</v>
      </c>
      <c r="D42" s="98">
        <v>0.50500487494392976</v>
      </c>
      <c r="E42" s="33">
        <v>-1.3121497978580088E-2</v>
      </c>
      <c r="F42" s="31">
        <v>-5.3519444651787262E-3</v>
      </c>
      <c r="G42" s="32">
        <v>-9.1312998110104626E-3</v>
      </c>
      <c r="H42" s="98">
        <v>-9.4309488444891398E-3</v>
      </c>
      <c r="I42" s="31">
        <v>-8.3075052719263631E-3</v>
      </c>
      <c r="J42" s="99">
        <v>-8.8517829301413276E-3</v>
      </c>
      <c r="K42" s="98">
        <v>-1.3519287355395204E-2</v>
      </c>
      <c r="L42" s="31">
        <v>-1.1562968232106896E-2</v>
      </c>
      <c r="M42" s="99">
        <v>-1.2510197469856488E-2</v>
      </c>
      <c r="N42" s="98">
        <v>-5.5733525104602055E-3</v>
      </c>
      <c r="O42" s="31">
        <v>-3.9198272826103109E-3</v>
      </c>
      <c r="P42" s="99">
        <v>-4.719628754160321E-3</v>
      </c>
      <c r="Q42" s="98">
        <v>-1.4709991289055813E-3</v>
      </c>
      <c r="R42" s="31">
        <v>-1.3988593915730263E-3</v>
      </c>
      <c r="S42" s="98">
        <v>-1.4337230730125938E-3</v>
      </c>
      <c r="T42" s="33">
        <v>3.8104800546470141E-3</v>
      </c>
      <c r="U42" s="31">
        <v>5.8649672116006801E-3</v>
      </c>
      <c r="V42" s="32">
        <v>4.8721120307360088E-3</v>
      </c>
      <c r="W42" s="33">
        <v>1.6561449536771411E-2</v>
      </c>
      <c r="X42" s="31">
        <v>1.7155624933045566E-2</v>
      </c>
      <c r="Y42" s="32">
        <v>1.6868786017351756E-2</v>
      </c>
      <c r="Z42" s="33">
        <v>-2.3066376320670656E-3</v>
      </c>
      <c r="AA42" s="31">
        <v>7.5228695233242604E-6</v>
      </c>
      <c r="AB42" s="32">
        <v>-1.1093033574914868E-3</v>
      </c>
      <c r="AC42" s="33">
        <v>-3.2496928151070081E-3</v>
      </c>
      <c r="AD42" s="31">
        <v>-1.2563097593452088E-3</v>
      </c>
      <c r="AE42" s="32">
        <v>-2.2171739409974078E-3</v>
      </c>
      <c r="AF42" s="39">
        <v>-4.4443723540574798E-3</v>
      </c>
      <c r="AG42" s="37">
        <v>-8.1122610385502281E-3</v>
      </c>
      <c r="AH42" s="38">
        <v>-6.3460697325669058E-3</v>
      </c>
      <c r="AI42" s="39">
        <v>-8.7410593544813286E-3</v>
      </c>
      <c r="AJ42" s="37">
        <v>-9.5303185632380494E-3</v>
      </c>
      <c r="AK42" s="38">
        <v>-9.1495407543654705E-3</v>
      </c>
      <c r="AL42" s="39">
        <v>-8.5140654662601012E-3</v>
      </c>
      <c r="AM42" s="37">
        <v>-5.3591965038718437E-3</v>
      </c>
      <c r="AN42" s="38">
        <v>-6.88188932652678E-3</v>
      </c>
      <c r="AO42" s="39">
        <v>-7.2526834928923201E-3</v>
      </c>
      <c r="AP42" s="37">
        <v>-3.7153802869013264E-3</v>
      </c>
      <c r="AQ42" s="38">
        <v>-5.4198485477841007E-3</v>
      </c>
      <c r="AR42" s="39">
        <v>1.4795023795608264E-2</v>
      </c>
      <c r="AS42" s="37">
        <v>1.4553304087459029E-2</v>
      </c>
      <c r="AT42" s="38">
        <v>1.4669563366650706E-2</v>
      </c>
      <c r="AU42" s="39">
        <v>1.5295124319165465E-2</v>
      </c>
      <c r="AV42" s="37">
        <v>2.3495767558910918E-2</v>
      </c>
      <c r="AW42" s="38">
        <v>1.9551038500506657E-2</v>
      </c>
      <c r="AX42" s="39">
        <v>2.8962488148394305E-2</v>
      </c>
      <c r="AY42" s="37">
        <v>3.0809695181468033E-2</v>
      </c>
      <c r="AZ42" s="38">
        <v>2.9924848221356104E-2</v>
      </c>
    </row>
    <row r="43" spans="1:52">
      <c r="A43" s="78" t="s">
        <v>16</v>
      </c>
      <c r="B43" s="98">
        <v>0.45508340233824907</v>
      </c>
      <c r="C43" s="31">
        <v>0.42235579601292117</v>
      </c>
      <c r="D43" s="98">
        <v>0.43848340106022077</v>
      </c>
      <c r="E43" s="33">
        <v>-1.9585325458579383E-2</v>
      </c>
      <c r="F43" s="31">
        <v>-9.2087895022905375E-3</v>
      </c>
      <c r="G43" s="32">
        <v>-1.4381177130306733E-2</v>
      </c>
      <c r="H43" s="98">
        <v>-2.0789341577886367E-2</v>
      </c>
      <c r="I43" s="31">
        <v>-3.6675966270649507E-3</v>
      </c>
      <c r="J43" s="99">
        <v>-1.2157202065578576E-2</v>
      </c>
      <c r="K43" s="98">
        <v>-1.5363583100058587E-2</v>
      </c>
      <c r="L43" s="31">
        <v>-3.5473823307324848E-3</v>
      </c>
      <c r="M43" s="99">
        <v>-9.3551019102166011E-3</v>
      </c>
      <c r="N43" s="98">
        <v>-1.3173553719008302E-2</v>
      </c>
      <c r="O43" s="31">
        <v>-5.2018786754548518E-3</v>
      </c>
      <c r="P43" s="99">
        <v>-9.0962310999859186E-3</v>
      </c>
      <c r="Q43" s="98">
        <v>-8.1654188231746749E-3</v>
      </c>
      <c r="R43" s="31">
        <v>-3.5468871502706278E-3</v>
      </c>
      <c r="S43" s="98">
        <v>-5.7938655106098969E-3</v>
      </c>
      <c r="T43" s="33">
        <v>1.7140782396500853E-3</v>
      </c>
      <c r="U43" s="31">
        <v>8.2099714124177492E-3</v>
      </c>
      <c r="V43" s="32">
        <v>5.0571697881234279E-3</v>
      </c>
      <c r="W43" s="33">
        <v>1.4001045231552434E-2</v>
      </c>
      <c r="X43" s="31">
        <v>1.8134428560145244E-2</v>
      </c>
      <c r="Y43" s="32">
        <v>1.6134951313793611E-2</v>
      </c>
      <c r="Z43" s="33">
        <v>3.0258946755892246E-3</v>
      </c>
      <c r="AA43" s="31">
        <v>4.0572199897599415E-3</v>
      </c>
      <c r="AB43" s="32">
        <v>3.5593757649448055E-3</v>
      </c>
      <c r="AC43" s="33">
        <v>6.4064843898921087E-3</v>
      </c>
      <c r="AD43" s="31">
        <v>1.1712985497840611E-2</v>
      </c>
      <c r="AE43" s="32">
        <v>9.1527782220657272E-3</v>
      </c>
      <c r="AF43" s="39">
        <v>1.4172541010606832E-2</v>
      </c>
      <c r="AG43" s="37">
        <v>1.3883691626255246E-2</v>
      </c>
      <c r="AH43" s="38">
        <v>1.4022672430530569E-2</v>
      </c>
      <c r="AI43" s="39">
        <v>2.0462351708850024E-2</v>
      </c>
      <c r="AJ43" s="37">
        <v>1.9365335221409596E-2</v>
      </c>
      <c r="AK43" s="38">
        <v>1.9893246221416305E-2</v>
      </c>
      <c r="AL43" s="39">
        <v>1.3726098684681665E-2</v>
      </c>
      <c r="AM43" s="37">
        <v>1.1645262831217584E-2</v>
      </c>
      <c r="AN43" s="38">
        <v>1.2647170382403594E-2</v>
      </c>
      <c r="AO43" s="39">
        <v>1.011789824016085E-2</v>
      </c>
      <c r="AP43" s="37">
        <v>1.0904974070557349E-2</v>
      </c>
      <c r="AQ43" s="38">
        <v>1.0525598922469293E-2</v>
      </c>
      <c r="AR43" s="39">
        <v>2.0825724432149695E-3</v>
      </c>
      <c r="AS43" s="37">
        <v>2.5216216411494408E-3</v>
      </c>
      <c r="AT43" s="38">
        <v>2.3100827436444149E-3</v>
      </c>
      <c r="AU43" s="39">
        <v>-1.1445853204606227E-2</v>
      </c>
      <c r="AV43" s="37">
        <v>-1.2605223708487046E-2</v>
      </c>
      <c r="AW43" s="38">
        <v>-1.2046752606394318E-2</v>
      </c>
      <c r="AX43" s="39">
        <v>-2.3909820441013863E-2</v>
      </c>
      <c r="AY43" s="37">
        <v>-2.5138135661262884E-2</v>
      </c>
      <c r="AZ43" s="38">
        <v>-2.4546093874063257E-2</v>
      </c>
    </row>
    <row r="44" spans="1:52">
      <c r="A44" s="78" t="s">
        <v>17</v>
      </c>
      <c r="B44" s="98">
        <v>0.36505611871438104</v>
      </c>
      <c r="C44" s="31">
        <v>0.34612004275314723</v>
      </c>
      <c r="D44" s="98">
        <v>0.35566908802795139</v>
      </c>
      <c r="E44" s="33">
        <v>6.0240468605487596E-2</v>
      </c>
      <c r="F44" s="31">
        <v>7.4152991561718284E-2</v>
      </c>
      <c r="G44" s="32">
        <v>6.7088634015508131E-2</v>
      </c>
      <c r="H44" s="98">
        <v>6.5560423370681908E-2</v>
      </c>
      <c r="I44" s="31">
        <v>7.246834506103994E-2</v>
      </c>
      <c r="J44" s="99">
        <v>6.8983222411845624E-2</v>
      </c>
      <c r="K44" s="98">
        <v>3.2336996070440938E-2</v>
      </c>
      <c r="L44" s="31">
        <v>4.106929235299539E-2</v>
      </c>
      <c r="M44" s="99">
        <v>3.6677858796190455E-2</v>
      </c>
      <c r="N44" s="98">
        <v>1.4406428703597651E-2</v>
      </c>
      <c r="O44" s="31">
        <v>2.3803841496292E-2</v>
      </c>
      <c r="P44" s="99">
        <v>1.9097712510590226E-2</v>
      </c>
      <c r="Q44" s="98">
        <v>2.1498184597745107E-2</v>
      </c>
      <c r="R44" s="31">
        <v>3.2099873948854274E-2</v>
      </c>
      <c r="S44" s="98">
        <v>2.6815095777477538E-2</v>
      </c>
      <c r="T44" s="33">
        <v>-4.4217311077286992E-3</v>
      </c>
      <c r="U44" s="31">
        <v>4.6844676437118871E-4</v>
      </c>
      <c r="V44" s="32">
        <v>-1.9566088258238246E-3</v>
      </c>
      <c r="W44" s="33">
        <v>-3.1089587550499065E-3</v>
      </c>
      <c r="X44" s="31">
        <v>1.4364548494983254E-2</v>
      </c>
      <c r="Y44" s="32">
        <v>5.7207802907710548E-3</v>
      </c>
      <c r="Z44" s="33">
        <v>-3.4442283471988189E-3</v>
      </c>
      <c r="AA44" s="31">
        <v>1.3163751463096895E-2</v>
      </c>
      <c r="AB44" s="32">
        <v>5.0202701283423856E-3</v>
      </c>
      <c r="AC44" s="33">
        <v>6.0181403946191203E-4</v>
      </c>
      <c r="AD44" s="31">
        <v>1.0893707033315714E-2</v>
      </c>
      <c r="AE44" s="32">
        <v>5.8897295489697132E-3</v>
      </c>
      <c r="AF44" s="39">
        <v>6.0145207715771587E-3</v>
      </c>
      <c r="AG44" s="37">
        <v>8.5550565776555398E-3</v>
      </c>
      <c r="AH44" s="38">
        <v>7.3263269877286152E-3</v>
      </c>
      <c r="AI44" s="39">
        <v>1.2870991160268241E-2</v>
      </c>
      <c r="AJ44" s="37">
        <v>2.0037185697072246E-2</v>
      </c>
      <c r="AK44" s="38">
        <v>1.6575770826973368E-2</v>
      </c>
      <c r="AL44" s="39">
        <v>1.5549109552077667E-2</v>
      </c>
      <c r="AM44" s="37">
        <v>1.6553493757236248E-2</v>
      </c>
      <c r="AN44" s="38">
        <v>1.6070124178232392E-2</v>
      </c>
      <c r="AO44" s="39">
        <v>1.2272078116177809E-2</v>
      </c>
      <c r="AP44" s="37">
        <v>1.315951486794309E-2</v>
      </c>
      <c r="AQ44" s="38">
        <v>1.2732646377506152E-2</v>
      </c>
      <c r="AR44" s="39">
        <v>1.1762389881391888E-2</v>
      </c>
      <c r="AS44" s="37">
        <v>1.4955869172224245E-2</v>
      </c>
      <c r="AT44" s="38">
        <v>1.3420463149924178E-2</v>
      </c>
      <c r="AU44" s="39">
        <v>1.1309465901352178E-2</v>
      </c>
      <c r="AV44" s="37">
        <v>1.0716717930296493E-2</v>
      </c>
      <c r="AW44" s="38">
        <v>1.1001241385214744E-2</v>
      </c>
      <c r="AX44" s="39">
        <v>4.9541858060171418E-3</v>
      </c>
      <c r="AY44" s="37">
        <v>7.7079708267002722E-3</v>
      </c>
      <c r="AZ44" s="38">
        <v>6.3857304521204306E-3</v>
      </c>
    </row>
    <row r="45" spans="1:52" ht="15" customHeight="1">
      <c r="A45" s="78" t="s">
        <v>18</v>
      </c>
      <c r="B45" s="98">
        <v>0.27819123242629429</v>
      </c>
      <c r="C45" s="31">
        <v>0.23148276329823947</v>
      </c>
      <c r="D45" s="98">
        <v>0.2551057805201169</v>
      </c>
      <c r="E45" s="33">
        <v>3.2123218493996131E-2</v>
      </c>
      <c r="F45" s="31">
        <v>3.7485101311084623E-2</v>
      </c>
      <c r="G45" s="32">
        <v>3.4723426391538137E-2</v>
      </c>
      <c r="H45" s="98">
        <v>4.203702193590475E-2</v>
      </c>
      <c r="I45" s="31">
        <v>4.8049859268194606E-2</v>
      </c>
      <c r="J45" s="99">
        <v>4.4960688200874177E-2</v>
      </c>
      <c r="K45" s="98">
        <v>4.4527917987244203E-2</v>
      </c>
      <c r="L45" s="31">
        <v>5.3383025951604601E-2</v>
      </c>
      <c r="M45" s="99">
        <v>4.8846331179461799E-2</v>
      </c>
      <c r="N45" s="98">
        <v>4.9934444652556698E-2</v>
      </c>
      <c r="O45" s="31">
        <v>6.2059366788938419E-2</v>
      </c>
      <c r="P45" s="99">
        <v>5.5873040143218367E-2</v>
      </c>
      <c r="Q45" s="98">
        <v>4.055468341182622E-2</v>
      </c>
      <c r="R45" s="31">
        <v>6.0956043552278683E-2</v>
      </c>
      <c r="S45" s="98">
        <v>5.060549196599351E-2</v>
      </c>
      <c r="T45" s="33">
        <v>7.1924931995336783E-2</v>
      </c>
      <c r="U45" s="31">
        <v>8.5436243160252223E-2</v>
      </c>
      <c r="V45" s="32">
        <v>7.8646910176889406E-2</v>
      </c>
      <c r="W45" s="33">
        <v>7.8315758047490691E-2</v>
      </c>
      <c r="X45" s="31">
        <v>8.6485796632882028E-2</v>
      </c>
      <c r="Y45" s="32">
        <v>8.2405997422982269E-2</v>
      </c>
      <c r="Z45" s="33">
        <v>4.3972234307637637E-2</v>
      </c>
      <c r="AA45" s="31">
        <v>5.2692371695102658E-2</v>
      </c>
      <c r="AB45" s="32">
        <v>4.8354329507946714E-2</v>
      </c>
      <c r="AC45" s="33">
        <v>2.9106166946078371E-2</v>
      </c>
      <c r="AD45" s="31">
        <v>4.140707816480993E-2</v>
      </c>
      <c r="AE45" s="32">
        <v>3.5313272741775759E-2</v>
      </c>
      <c r="AF45" s="39">
        <v>3.2783565880057486E-2</v>
      </c>
      <c r="AG45" s="37">
        <v>4.098397249877217E-2</v>
      </c>
      <c r="AH45" s="38">
        <v>3.6945890947984728E-2</v>
      </c>
      <c r="AI45" s="39">
        <v>6.9510043310103686E-3</v>
      </c>
      <c r="AJ45" s="37">
        <v>1.0764678131835126E-2</v>
      </c>
      <c r="AK45" s="38">
        <v>8.894269642786945E-3</v>
      </c>
      <c r="AL45" s="39">
        <v>-2.0974565021151248E-3</v>
      </c>
      <c r="AM45" s="37">
        <v>1.2024779361846649E-2</v>
      </c>
      <c r="AN45" s="38">
        <v>5.1118985937945727E-3</v>
      </c>
      <c r="AO45" s="39">
        <v>4.061832081378558E-3</v>
      </c>
      <c r="AP45" s="37">
        <v>1.8992595822467484E-2</v>
      </c>
      <c r="AQ45" s="38">
        <v>1.1736360736852136E-2</v>
      </c>
      <c r="AR45" s="39">
        <v>8.3646159961134892E-3</v>
      </c>
      <c r="AS45" s="37">
        <v>1.3363835354915254E-2</v>
      </c>
      <c r="AT45" s="38">
        <v>1.0952683215683878E-2</v>
      </c>
      <c r="AU45" s="39">
        <v>5.5272332299713955E-3</v>
      </c>
      <c r="AV45" s="37">
        <v>1.0589056891819437E-2</v>
      </c>
      <c r="AW45" s="38">
        <v>8.1539602541844669E-3</v>
      </c>
      <c r="AX45" s="39">
        <v>5.880149486466868E-3</v>
      </c>
      <c r="AY45" s="37">
        <v>1.0317396544797131E-2</v>
      </c>
      <c r="AZ45" s="38">
        <v>8.1883273491805131E-3</v>
      </c>
    </row>
    <row r="46" spans="1:52">
      <c r="A46" s="78" t="s">
        <v>19</v>
      </c>
      <c r="B46" s="98">
        <v>9.7919046365550377E-2</v>
      </c>
      <c r="C46" s="31">
        <v>7.1811623738422981E-2</v>
      </c>
      <c r="D46" s="98">
        <v>8.4795748503488033E-2</v>
      </c>
      <c r="E46" s="33">
        <v>4.4377134493413628E-2</v>
      </c>
      <c r="F46" s="31">
        <v>4.9714650678863492E-2</v>
      </c>
      <c r="G46" s="32">
        <v>4.7028006016637924E-2</v>
      </c>
      <c r="H46" s="98">
        <v>5.4170316301703103E-2</v>
      </c>
      <c r="I46" s="31">
        <v>5.0794896957801816E-2</v>
      </c>
      <c r="J46" s="99">
        <v>5.2489616418275098E-2</v>
      </c>
      <c r="K46" s="98">
        <v>5.1423612393367568E-2</v>
      </c>
      <c r="L46" s="31">
        <v>5.2934364376704401E-2</v>
      </c>
      <c r="M46" s="99">
        <v>5.217463972663805E-2</v>
      </c>
      <c r="N46" s="98">
        <v>4.6941678520625807E-2</v>
      </c>
      <c r="O46" s="31">
        <v>4.4703044064429154E-2</v>
      </c>
      <c r="P46" s="99">
        <v>4.5828001588492207E-2</v>
      </c>
      <c r="Q46" s="98">
        <v>6.0302603327965665E-2</v>
      </c>
      <c r="R46" s="31">
        <v>5.4421653195680264E-2</v>
      </c>
      <c r="S46" s="98">
        <v>5.7380092483207967E-2</v>
      </c>
      <c r="T46" s="33">
        <v>4.1464302099318173E-2</v>
      </c>
      <c r="U46" s="31">
        <v>4.5654379438620163E-2</v>
      </c>
      <c r="V46" s="32">
        <v>4.3540715676573027E-2</v>
      </c>
      <c r="W46" s="33">
        <v>5.5170737635192646E-2</v>
      </c>
      <c r="X46" s="31">
        <v>5.6828682313805112E-2</v>
      </c>
      <c r="Y46" s="32">
        <v>5.5994004466060954E-2</v>
      </c>
      <c r="Z46" s="33">
        <v>5.8404353334101211E-2</v>
      </c>
      <c r="AA46" s="31">
        <v>6.5503774299787265E-2</v>
      </c>
      <c r="AB46" s="32">
        <v>6.1932418927335142E-2</v>
      </c>
      <c r="AC46" s="33">
        <v>6.6702030712313398E-2</v>
      </c>
      <c r="AD46" s="31">
        <v>7.5276611458347631E-2</v>
      </c>
      <c r="AE46" s="32">
        <v>7.0977509240442549E-2</v>
      </c>
      <c r="AF46" s="39">
        <v>4.7612368504940994E-2</v>
      </c>
      <c r="AG46" s="37">
        <v>6.7704557306571989E-2</v>
      </c>
      <c r="AH46" s="38">
        <v>5.7671000853253274E-2</v>
      </c>
      <c r="AI46" s="39">
        <v>8.0149466278800929E-2</v>
      </c>
      <c r="AJ46" s="37">
        <v>8.835652339654998E-2</v>
      </c>
      <c r="AK46" s="38">
        <v>8.4297092767740445E-2</v>
      </c>
      <c r="AL46" s="39">
        <v>7.2173893446317416E-2</v>
      </c>
      <c r="AM46" s="37">
        <v>8.5714911176541397E-2</v>
      </c>
      <c r="AN46" s="38">
        <v>7.904278060020542E-2</v>
      </c>
      <c r="AO46" s="39">
        <v>4.7882794354118241E-2</v>
      </c>
      <c r="AP46" s="37">
        <v>5.4369303976127048E-2</v>
      </c>
      <c r="AQ46" s="38">
        <v>5.1193520667280668E-2</v>
      </c>
      <c r="AR46" s="39">
        <v>2.8293465723885358E-2</v>
      </c>
      <c r="AS46" s="37">
        <v>3.9173877707128213E-2</v>
      </c>
      <c r="AT46" s="38">
        <v>3.386362523863129E-2</v>
      </c>
      <c r="AU46" s="39">
        <v>3.5220334354212568E-2</v>
      </c>
      <c r="AV46" s="37">
        <v>3.8157192543383456E-2</v>
      </c>
      <c r="AW46" s="38">
        <v>3.6731563198363792E-2</v>
      </c>
      <c r="AX46" s="39">
        <v>-1.5451727484289135E-3</v>
      </c>
      <c r="AY46" s="37">
        <v>3.3590654884825266E-3</v>
      </c>
      <c r="AZ46" s="38">
        <v>9.8188759898798494E-4</v>
      </c>
    </row>
    <row r="47" spans="1:52">
      <c r="A47" s="78" t="s">
        <v>20</v>
      </c>
      <c r="B47" s="98">
        <v>0.10486850226754885</v>
      </c>
      <c r="C47" s="31">
        <v>5.1450341829050839E-2</v>
      </c>
      <c r="D47" s="98">
        <v>7.6426628033383404E-2</v>
      </c>
      <c r="E47" s="33">
        <v>2.9328425080526133E-2</v>
      </c>
      <c r="F47" s="31">
        <v>1.2425413994234358E-2</v>
      </c>
      <c r="G47" s="32">
        <v>2.0537436946465482E-2</v>
      </c>
      <c r="H47" s="98">
        <v>1.0681850265869874E-2</v>
      </c>
      <c r="I47" s="31">
        <v>1.0131779352360759E-2</v>
      </c>
      <c r="J47" s="99">
        <v>1.0398041113831802E-2</v>
      </c>
      <c r="K47" s="98">
        <v>-3.5850637861998269E-3</v>
      </c>
      <c r="L47" s="31">
        <v>-5.9437961627550884E-3</v>
      </c>
      <c r="M47" s="99">
        <v>-4.801731328479053E-3</v>
      </c>
      <c r="N47" s="98">
        <v>1.3200317742161571E-2</v>
      </c>
      <c r="O47" s="31">
        <v>1.1409100901297098E-2</v>
      </c>
      <c r="P47" s="99">
        <v>1.2277443029946156E-2</v>
      </c>
      <c r="Q47" s="98">
        <v>2.4719256577582005E-2</v>
      </c>
      <c r="R47" s="31">
        <v>1.6822795540003099E-2</v>
      </c>
      <c r="S47" s="98">
        <v>2.0654314357321901E-2</v>
      </c>
      <c r="T47" s="33">
        <v>4.5680595872994445E-2</v>
      </c>
      <c r="U47" s="31">
        <v>3.8988521471474691E-2</v>
      </c>
      <c r="V47" s="32">
        <v>4.2248580386310408E-2</v>
      </c>
      <c r="W47" s="33">
        <v>5.9286836385547437E-2</v>
      </c>
      <c r="X47" s="31">
        <v>5.2070689406875648E-2</v>
      </c>
      <c r="Y47" s="32">
        <v>5.5597627161428687E-2</v>
      </c>
      <c r="Z47" s="33">
        <v>5.9340971883633964E-2</v>
      </c>
      <c r="AA47" s="31">
        <v>5.751104853533584E-2</v>
      </c>
      <c r="AB47" s="32">
        <v>5.8408561009146931E-2</v>
      </c>
      <c r="AC47" s="33">
        <v>5.4981302138268351E-2</v>
      </c>
      <c r="AD47" s="31">
        <v>5.6066125483089646E-2</v>
      </c>
      <c r="AE47" s="32">
        <v>5.5533589395993399E-2</v>
      </c>
      <c r="AF47" s="39">
        <v>6.4458663564313179E-2</v>
      </c>
      <c r="AG47" s="37">
        <v>5.3439792684421672E-2</v>
      </c>
      <c r="AH47" s="38">
        <v>5.8846088670478025E-2</v>
      </c>
      <c r="AI47" s="39">
        <v>4.4571194371392453E-2</v>
      </c>
      <c r="AJ47" s="37">
        <v>4.8568056779083379E-2</v>
      </c>
      <c r="AK47" s="38">
        <v>4.6596642548496048E-2</v>
      </c>
      <c r="AL47" s="39">
        <v>4.9404917603975917E-2</v>
      </c>
      <c r="AM47" s="37">
        <v>5.0978838075612209E-2</v>
      </c>
      <c r="AN47" s="38">
        <v>5.0204019218851759E-2</v>
      </c>
      <c r="AO47" s="39">
        <v>6.2237108583891532E-2</v>
      </c>
      <c r="AP47" s="37">
        <v>6.2035263419857989E-2</v>
      </c>
      <c r="AQ47" s="38">
        <v>6.2134553340843501E-2</v>
      </c>
      <c r="AR47" s="39">
        <v>6.6744885238688934E-2</v>
      </c>
      <c r="AS47" s="37">
        <v>7.3564916067827335E-2</v>
      </c>
      <c r="AT47" s="38">
        <v>7.0209741773028744E-2</v>
      </c>
      <c r="AU47" s="39">
        <v>4.0392652881654278E-2</v>
      </c>
      <c r="AV47" s="37">
        <v>6.2875360478344744E-2</v>
      </c>
      <c r="AW47" s="38">
        <v>5.1850603384345773E-2</v>
      </c>
      <c r="AX47" s="39">
        <v>6.9138673784919558E-2</v>
      </c>
      <c r="AY47" s="37">
        <v>8.1745429200841269E-2</v>
      </c>
      <c r="AZ47" s="38">
        <v>7.5630844565795607E-2</v>
      </c>
    </row>
    <row r="48" spans="1:52">
      <c r="A48" s="78" t="s">
        <v>21</v>
      </c>
      <c r="B48" s="98">
        <v>0.12383658130713715</v>
      </c>
      <c r="C48" s="31">
        <v>5.8179307614550479E-2</v>
      </c>
      <c r="D48" s="98">
        <v>8.0929713933136638E-2</v>
      </c>
      <c r="E48" s="33">
        <v>0.14883905536812869</v>
      </c>
      <c r="F48" s="31">
        <v>2.3440337496158481E-2</v>
      </c>
      <c r="G48" s="32">
        <v>6.8616061055604138E-2</v>
      </c>
      <c r="H48" s="98">
        <v>0.16017446882017627</v>
      </c>
      <c r="I48" s="31">
        <v>3.3140423673291064E-2</v>
      </c>
      <c r="J48" s="99">
        <v>8.2340937980865725E-2</v>
      </c>
      <c r="K48" s="98">
        <v>0.13579006141820216</v>
      </c>
      <c r="L48" s="31">
        <v>2.9487924747661598E-2</v>
      </c>
      <c r="M48" s="99">
        <v>7.361963190184051E-2</v>
      </c>
      <c r="N48" s="98">
        <v>9.1600301510831539E-2</v>
      </c>
      <c r="O48" s="31">
        <v>1.9942508084800581E-2</v>
      </c>
      <c r="P48" s="99">
        <v>5.1414177761784918E-2</v>
      </c>
      <c r="Q48" s="98">
        <v>8.1571994715984086E-2</v>
      </c>
      <c r="R48" s="31">
        <v>3.789727975037116E-2</v>
      </c>
      <c r="S48" s="98">
        <v>5.781209358358308E-2</v>
      </c>
      <c r="T48" s="33">
        <v>3.5530881332408004E-2</v>
      </c>
      <c r="U48" s="31">
        <v>1.6171657170566123E-2</v>
      </c>
      <c r="V48" s="32">
        <v>2.519735990682026E-2</v>
      </c>
      <c r="W48" s="33">
        <v>1.7477549926283364E-2</v>
      </c>
      <c r="X48" s="31">
        <v>1.5651841954571477E-2</v>
      </c>
      <c r="Y48" s="32">
        <v>1.651160735700663E-2</v>
      </c>
      <c r="Z48" s="33">
        <v>5.8223779540005349E-3</v>
      </c>
      <c r="AA48" s="31">
        <v>7.4234166510054322E-3</v>
      </c>
      <c r="AB48" s="32">
        <v>6.6687364172617336E-3</v>
      </c>
      <c r="AC48" s="33">
        <v>2.5433495730525335E-2</v>
      </c>
      <c r="AD48" s="31">
        <v>1.4457606566551595E-2</v>
      </c>
      <c r="AE48" s="32">
        <v>1.9626952209419901E-2</v>
      </c>
      <c r="AF48" s="39">
        <v>2.0894531150220885E-2</v>
      </c>
      <c r="AG48" s="37">
        <v>1.7538617138654011E-2</v>
      </c>
      <c r="AH48" s="38">
        <v>1.9128162317157305E-2</v>
      </c>
      <c r="AI48" s="39">
        <v>4.2034678609853104E-2</v>
      </c>
      <c r="AJ48" s="37">
        <v>4.0300901348634399E-2</v>
      </c>
      <c r="AK48" s="38">
        <v>4.112353681411296E-2</v>
      </c>
      <c r="AL48" s="39">
        <v>5.6138497370759044E-2</v>
      </c>
      <c r="AM48" s="37">
        <v>4.6839373737812329E-2</v>
      </c>
      <c r="AN48" s="38">
        <v>5.1255444822002838E-2</v>
      </c>
      <c r="AO48" s="39">
        <v>5.6996703421620998E-2</v>
      </c>
      <c r="AP48" s="37">
        <v>5.5053103219382615E-2</v>
      </c>
      <c r="AQ48" s="38">
        <v>5.5980388966624384E-2</v>
      </c>
      <c r="AR48" s="39">
        <v>5.4331928073647173E-2</v>
      </c>
      <c r="AS48" s="37">
        <v>4.9388541543785136E-2</v>
      </c>
      <c r="AT48" s="38">
        <v>5.174928611048335E-2</v>
      </c>
      <c r="AU48" s="39">
        <v>6.0855196050430438E-2</v>
      </c>
      <c r="AV48" s="37">
        <v>4.9031363585266163E-2</v>
      </c>
      <c r="AW48" s="38">
        <v>5.4691772794749571E-2</v>
      </c>
      <c r="AX48" s="39">
        <v>4.1479971539008842E-2</v>
      </c>
      <c r="AY48" s="37">
        <v>4.3524852208390641E-2</v>
      </c>
      <c r="AZ48" s="38">
        <v>4.2540188162086157E-2</v>
      </c>
    </row>
    <row r="49" spans="1:52">
      <c r="A49" s="78" t="s">
        <v>29</v>
      </c>
      <c r="B49" s="98">
        <v>6.2281372449665584E-2</v>
      </c>
      <c r="C49" s="31">
        <v>6.7704155813800959E-2</v>
      </c>
      <c r="D49" s="98">
        <v>6.6021491366151208E-2</v>
      </c>
      <c r="E49" s="33">
        <v>5.6506167926780648E-2</v>
      </c>
      <c r="F49" s="31">
        <v>5.8957118047824775E-2</v>
      </c>
      <c r="G49" s="32">
        <v>5.8199267895044482E-2</v>
      </c>
      <c r="H49" s="98">
        <v>6.9303201506591305E-2</v>
      </c>
      <c r="I49" s="31">
        <v>4.7516925276481325E-2</v>
      </c>
      <c r="J49" s="99">
        <v>5.4242609226476057E-2</v>
      </c>
      <c r="K49" s="98">
        <v>7.1327932370552904E-2</v>
      </c>
      <c r="L49" s="31">
        <v>5.5557785717152974E-2</v>
      </c>
      <c r="M49" s="99">
        <v>6.0495767502136921E-2</v>
      </c>
      <c r="N49" s="98">
        <v>0.11203353608416911</v>
      </c>
      <c r="O49" s="31">
        <v>5.6284464727134331E-2</v>
      </c>
      <c r="P49" s="99">
        <v>7.3919034866488209E-2</v>
      </c>
      <c r="Q49" s="98">
        <v>0.13777810629019149</v>
      </c>
      <c r="R49" s="31">
        <v>4.4788478847884727E-2</v>
      </c>
      <c r="S49" s="98">
        <v>7.5246949447995259E-2</v>
      </c>
      <c r="T49" s="33">
        <v>0.16202169817449485</v>
      </c>
      <c r="U49" s="31">
        <v>2.3880905613563597E-2</v>
      </c>
      <c r="V49" s="32">
        <v>7.1759884715842492E-2</v>
      </c>
      <c r="W49" s="33">
        <v>0.18711913680326497</v>
      </c>
      <c r="X49" s="31">
        <v>4.691707054388794E-2</v>
      </c>
      <c r="Y49" s="32">
        <v>9.9602932834723434E-2</v>
      </c>
      <c r="Z49" s="33">
        <v>0.1512668362060845</v>
      </c>
      <c r="AA49" s="31">
        <v>4.2724876229666364E-2</v>
      </c>
      <c r="AB49" s="32">
        <v>8.6759648452426452E-2</v>
      </c>
      <c r="AC49" s="33">
        <v>0.10107993127710047</v>
      </c>
      <c r="AD49" s="31">
        <v>3.4993063049175266E-2</v>
      </c>
      <c r="AE49" s="32">
        <v>6.3395509924227822E-2</v>
      </c>
      <c r="AF49" s="39">
        <v>8.4704833376676447E-2</v>
      </c>
      <c r="AG49" s="37">
        <v>4.2537980339588888E-2</v>
      </c>
      <c r="AH49" s="38">
        <v>6.1302428621025973E-2</v>
      </c>
      <c r="AI49" s="39">
        <v>3.5620097955269436E-2</v>
      </c>
      <c r="AJ49" s="37">
        <v>2.8173038459340605E-2</v>
      </c>
      <c r="AK49" s="38">
        <v>3.1560090349715741E-2</v>
      </c>
      <c r="AL49" s="39">
        <v>1.7197473294308319E-2</v>
      </c>
      <c r="AM49" s="37">
        <v>1.8258114717652374E-2</v>
      </c>
      <c r="AN49" s="38">
        <v>1.7773817973150585E-2</v>
      </c>
      <c r="AO49" s="39">
        <v>9.1036186884285719E-3</v>
      </c>
      <c r="AP49" s="37">
        <v>1.6538849922218324E-2</v>
      </c>
      <c r="AQ49" s="38">
        <v>1.3145790676281299E-2</v>
      </c>
      <c r="AR49" s="39">
        <v>2.5099075297225992E-2</v>
      </c>
      <c r="AS49" s="37">
        <v>1.7075200687303616E-2</v>
      </c>
      <c r="AT49" s="38">
        <v>2.0722277546716628E-2</v>
      </c>
      <c r="AU49" s="39">
        <v>2.2284385214986102E-2</v>
      </c>
      <c r="AV49" s="37">
        <v>1.3858458939365992E-2</v>
      </c>
      <c r="AW49" s="38">
        <v>1.7704701645647747E-2</v>
      </c>
      <c r="AX49" s="39">
        <v>3.6648731744811647E-2</v>
      </c>
      <c r="AY49" s="37">
        <v>3.236304936471579E-2</v>
      </c>
      <c r="AZ49" s="38">
        <v>3.4328168835379813E-2</v>
      </c>
    </row>
    <row r="50" spans="1:52">
      <c r="A50" s="78" t="s">
        <v>30</v>
      </c>
      <c r="B50" s="98">
        <v>1.6609194493937274E-2</v>
      </c>
      <c r="C50" s="31">
        <v>4.1266512356809892E-2</v>
      </c>
      <c r="D50" s="98">
        <v>3.4027379087004705E-2</v>
      </c>
      <c r="E50" s="33">
        <v>2.5187969924812093E-2</v>
      </c>
      <c r="F50" s="31">
        <v>4.2712226374799878E-2</v>
      </c>
      <c r="G50" s="32">
        <v>3.765395257989268E-2</v>
      </c>
      <c r="H50" s="98">
        <v>1.4851485148514865E-2</v>
      </c>
      <c r="I50" s="31">
        <v>2.165167142125668E-2</v>
      </c>
      <c r="J50" s="99">
        <v>1.9712418300653622E-2</v>
      </c>
      <c r="K50" s="98">
        <v>4.155374887082175E-3</v>
      </c>
      <c r="L50" s="31">
        <v>1.8543710173981598E-2</v>
      </c>
      <c r="M50" s="99">
        <v>1.4460055378935577E-2</v>
      </c>
      <c r="N50" s="98">
        <v>6.657070888808958E-3</v>
      </c>
      <c r="O50" s="31">
        <v>-3.0929284408829361E-3</v>
      </c>
      <c r="P50" s="99">
        <v>-3.5382126971295058E-4</v>
      </c>
      <c r="Q50" s="98">
        <v>8.0428954423592547E-2</v>
      </c>
      <c r="R50" s="31">
        <v>5.8454378790015582E-2</v>
      </c>
      <c r="S50" s="98">
        <v>6.4671082570662897E-2</v>
      </c>
      <c r="T50" s="33">
        <v>8.0066170388751079E-2</v>
      </c>
      <c r="U50" s="31">
        <v>6.2554126973552782E-2</v>
      </c>
      <c r="V50" s="32">
        <v>6.7581686930091145E-2</v>
      </c>
      <c r="W50" s="33">
        <v>8.6077500382907068E-2</v>
      </c>
      <c r="X50" s="31">
        <v>6.1567398119122263E-2</v>
      </c>
      <c r="Y50" s="32">
        <v>6.8686329463054419E-2</v>
      </c>
      <c r="Z50" s="33">
        <v>8.5037371315752397E-2</v>
      </c>
      <c r="AA50" s="31">
        <v>6.5969761398535276E-2</v>
      </c>
      <c r="AB50" s="32">
        <v>7.1598051866960777E-2</v>
      </c>
      <c r="AC50" s="33">
        <v>0.13750974785547188</v>
      </c>
      <c r="AD50" s="31">
        <v>6.670729680314702E-2</v>
      </c>
      <c r="AE50" s="32">
        <v>8.7868546789418467E-2</v>
      </c>
      <c r="AF50" s="39">
        <v>0.15379341864716634</v>
      </c>
      <c r="AG50" s="37">
        <v>5.6874253363112137E-2</v>
      </c>
      <c r="AH50" s="38">
        <v>8.7163006605963211E-2</v>
      </c>
      <c r="AI50" s="39">
        <v>0.18231332937215283</v>
      </c>
      <c r="AJ50" s="37">
        <v>3.2435620208374205E-2</v>
      </c>
      <c r="AK50" s="38">
        <v>8.2145437824344691E-2</v>
      </c>
      <c r="AL50" s="39">
        <v>0.18100343412346098</v>
      </c>
      <c r="AM50" s="37">
        <v>4.5458872810357986E-2</v>
      </c>
      <c r="AN50" s="38">
        <v>9.4576137432846652E-2</v>
      </c>
      <c r="AO50" s="39">
        <v>0.16304964539007094</v>
      </c>
      <c r="AP50" s="37">
        <v>4.8262987752128561E-2</v>
      </c>
      <c r="AQ50" s="38">
        <v>9.3142556082411287E-2</v>
      </c>
      <c r="AR50" s="39">
        <v>0.10464052686139391</v>
      </c>
      <c r="AS50" s="37">
        <v>4.2435825044520703E-2</v>
      </c>
      <c r="AT50" s="38">
        <v>6.8312109989346004E-2</v>
      </c>
      <c r="AU50" s="39">
        <v>7.9602539332045197E-2</v>
      </c>
      <c r="AV50" s="37">
        <v>4.5833333333333393E-2</v>
      </c>
      <c r="AW50" s="38">
        <v>6.0358542087142419E-2</v>
      </c>
      <c r="AX50" s="39">
        <v>3.3542976939203273E-2</v>
      </c>
      <c r="AY50" s="37">
        <v>3.4501992031872541E-2</v>
      </c>
      <c r="AZ50" s="38">
        <v>3.4082002821506086E-2</v>
      </c>
    </row>
    <row r="51" spans="1:52">
      <c r="A51" s="78" t="s">
        <v>22</v>
      </c>
      <c r="B51" s="98">
        <v>8.7887034400249364E-2</v>
      </c>
      <c r="C51" s="31">
        <v>7.5970800223260415E-2</v>
      </c>
      <c r="D51" s="98">
        <v>7.8911547135042781E-2</v>
      </c>
      <c r="E51" s="33">
        <v>8.7173100871730913E-2</v>
      </c>
      <c r="F51" s="31">
        <v>8.0239273927392718E-2</v>
      </c>
      <c r="G51" s="32">
        <v>8.1964673070963778E-2</v>
      </c>
      <c r="H51" s="98">
        <v>6.5292096219931262E-2</v>
      </c>
      <c r="I51" s="31">
        <v>7.2942524345999571E-2</v>
      </c>
      <c r="J51" s="99">
        <v>7.1029643419733723E-2</v>
      </c>
      <c r="K51" s="98">
        <v>7.3118279569892364E-2</v>
      </c>
      <c r="L51" s="31">
        <v>4.1822388325324811E-2</v>
      </c>
      <c r="M51" s="99">
        <v>4.9605562240941259E-2</v>
      </c>
      <c r="N51" s="98">
        <v>4.35871743486973E-2</v>
      </c>
      <c r="O51" s="31">
        <v>5.5175948069695835E-2</v>
      </c>
      <c r="P51" s="99">
        <v>5.2229299363057313E-2</v>
      </c>
      <c r="Q51" s="98">
        <v>5.5688910225636157E-2</v>
      </c>
      <c r="R51" s="31">
        <v>4.4196211753278369E-2</v>
      </c>
      <c r="S51" s="98">
        <v>4.7094430992736136E-2</v>
      </c>
      <c r="T51" s="33">
        <v>2.6375625284219995E-2</v>
      </c>
      <c r="U51" s="31">
        <v>4.4651162790697585E-2</v>
      </c>
      <c r="V51" s="32">
        <v>4.0004624812117084E-2</v>
      </c>
      <c r="W51" s="33">
        <v>4.6521931767833369E-2</v>
      </c>
      <c r="X51" s="31">
        <v>2.5526862570495634E-2</v>
      </c>
      <c r="Y51" s="32">
        <v>3.0794886047804226E-2</v>
      </c>
      <c r="Z51" s="33">
        <v>8.8907705334462239E-3</v>
      </c>
      <c r="AA51" s="31">
        <v>2.2431259044862539E-2</v>
      </c>
      <c r="AB51" s="32">
        <v>1.8981880931837836E-2</v>
      </c>
      <c r="AC51" s="33">
        <v>2.0981955518254214E-2</v>
      </c>
      <c r="AD51" s="31">
        <v>1.0615711252653925E-2</v>
      </c>
      <c r="AE51" s="32">
        <v>1.3230313293818741E-2</v>
      </c>
      <c r="AF51" s="39">
        <v>0.10563090834360866</v>
      </c>
      <c r="AG51" s="37">
        <v>7.5910364145658216E-2</v>
      </c>
      <c r="AH51" s="38">
        <v>8.3463908910477391E-2</v>
      </c>
      <c r="AI51" s="39">
        <v>9.776951672862455E-2</v>
      </c>
      <c r="AJ51" s="37">
        <v>7.2246810726373401E-2</v>
      </c>
      <c r="AK51" s="38">
        <v>7.8866178172001478E-2</v>
      </c>
      <c r="AL51" s="39">
        <v>0.10565526583135787</v>
      </c>
      <c r="AM51" s="37">
        <v>5.220347213791432E-2</v>
      </c>
      <c r="AN51" s="38">
        <v>6.6309204647006181E-2</v>
      </c>
      <c r="AO51" s="39">
        <v>8.2695252679938713E-2</v>
      </c>
      <c r="AP51" s="37">
        <v>6.8535825545171347E-2</v>
      </c>
      <c r="AQ51" s="38">
        <v>7.2410325175997325E-2</v>
      </c>
      <c r="AR51" s="39">
        <v>0.15615275813295626</v>
      </c>
      <c r="AS51" s="37">
        <v>7.4721952272972736E-2</v>
      </c>
      <c r="AT51" s="38">
        <v>9.7217880587683547E-2</v>
      </c>
      <c r="AU51" s="39">
        <v>0.17103009542451675</v>
      </c>
      <c r="AV51" s="37">
        <v>5.2848387420878051E-2</v>
      </c>
      <c r="AW51" s="38">
        <v>8.7250712250712237E-2</v>
      </c>
      <c r="AX51" s="39">
        <v>0.1989134977016298</v>
      </c>
      <c r="AY51" s="37">
        <v>3.1396125584502332E-2</v>
      </c>
      <c r="AZ51" s="38">
        <v>8.3917458237798837E-2</v>
      </c>
    </row>
    <row r="52" spans="1:52">
      <c r="A52" s="78" t="s">
        <v>23</v>
      </c>
      <c r="B52" s="98">
        <v>0.50974025974025983</v>
      </c>
      <c r="C52" s="31">
        <v>0.18653846153846154</v>
      </c>
      <c r="D52" s="98">
        <v>0.26038575667655794</v>
      </c>
      <c r="E52" s="33">
        <v>-9.8924731182795655E-2</v>
      </c>
      <c r="F52" s="31">
        <v>4.7811993517017815E-2</v>
      </c>
      <c r="G52" s="32">
        <v>7.6515597410240499E-3</v>
      </c>
      <c r="H52" s="98">
        <v>-9.5465393794749165E-3</v>
      </c>
      <c r="I52" s="31">
        <v>8.1206496519721671E-2</v>
      </c>
      <c r="J52" s="99">
        <v>5.8995327102803641E-2</v>
      </c>
      <c r="K52" s="98">
        <v>1.9277108433734869E-2</v>
      </c>
      <c r="L52" s="31">
        <v>5.579399141630903E-2</v>
      </c>
      <c r="M52" s="99">
        <v>4.7435190292333118E-2</v>
      </c>
      <c r="N52" s="98">
        <v>-4.7281323877068626E-3</v>
      </c>
      <c r="O52" s="31">
        <v>1.4227642276422703E-2</v>
      </c>
      <c r="P52" s="99">
        <v>1.0005265929436513E-2</v>
      </c>
      <c r="Q52" s="98">
        <v>2.1377672209026199E-2</v>
      </c>
      <c r="R52" s="31">
        <v>0.12090848363393447</v>
      </c>
      <c r="S52" s="98">
        <v>9.9061522419186643E-2</v>
      </c>
      <c r="T52" s="33">
        <v>6.5116279069767469E-2</v>
      </c>
      <c r="U52" s="31">
        <v>6.7342073897497023E-2</v>
      </c>
      <c r="V52" s="32">
        <v>6.688804554079697E-2</v>
      </c>
      <c r="W52" s="33">
        <v>6.5502183406113579E-2</v>
      </c>
      <c r="X52" s="31">
        <v>7.5376884422110546E-2</v>
      </c>
      <c r="Y52" s="32">
        <v>7.3365940417963627E-2</v>
      </c>
      <c r="Z52" s="33">
        <v>3.4836065573770503E-2</v>
      </c>
      <c r="AA52" s="31">
        <v>4.3094496365524426E-2</v>
      </c>
      <c r="AB52" s="32">
        <v>4.1425020712510419E-2</v>
      </c>
      <c r="AC52" s="33">
        <v>0.1405940594059405</v>
      </c>
      <c r="AD52" s="31">
        <v>6.7695370831259316E-2</v>
      </c>
      <c r="AE52" s="32">
        <v>8.233890214797146E-2</v>
      </c>
      <c r="AF52" s="39">
        <v>5.555555555555558E-2</v>
      </c>
      <c r="AG52" s="37">
        <v>5.6410256410256432E-2</v>
      </c>
      <c r="AH52" s="38">
        <v>5.6229327453142242E-2</v>
      </c>
      <c r="AI52" s="39">
        <v>4.6052631578947345E-2</v>
      </c>
      <c r="AJ52" s="37">
        <v>2.6478375992939007E-2</v>
      </c>
      <c r="AK52" s="38">
        <v>3.061934585942927E-2</v>
      </c>
      <c r="AL52" s="39">
        <v>1.4150943396226356E-2</v>
      </c>
      <c r="AM52" s="37">
        <v>3.1814273430782469E-2</v>
      </c>
      <c r="AN52" s="38">
        <v>2.8021607022282291E-2</v>
      </c>
      <c r="AO52" s="39">
        <v>9.7674418604651203E-2</v>
      </c>
      <c r="AP52" s="37">
        <v>6.6666666666666652E-2</v>
      </c>
      <c r="AQ52" s="38">
        <v>7.3234811165845626E-2</v>
      </c>
      <c r="AR52" s="39">
        <v>3.3898305084745672E-2</v>
      </c>
      <c r="AS52" s="37">
        <v>7.8124999999995559E-4</v>
      </c>
      <c r="AT52" s="38">
        <v>7.9559363525092408E-3</v>
      </c>
      <c r="AU52" s="39">
        <v>0.1092896174863387</v>
      </c>
      <c r="AV52" s="37">
        <v>4.3715846994535568E-2</v>
      </c>
      <c r="AW52" s="38">
        <v>5.8287795992713942E-2</v>
      </c>
      <c r="AX52" s="39">
        <v>0.12192118226600979</v>
      </c>
      <c r="AY52" s="37">
        <v>8.4143605086013373E-2</v>
      </c>
      <c r="AZ52" s="38">
        <v>9.2943201376936235E-2</v>
      </c>
    </row>
    <row r="53" spans="1:52" ht="13.8" thickBot="1">
      <c r="A53" s="80" t="s">
        <v>25</v>
      </c>
      <c r="B53" s="100">
        <v>0.48987682059736248</v>
      </c>
      <c r="C53" s="106">
        <v>0.44657420807696568</v>
      </c>
      <c r="D53" s="100">
        <v>0.4673104080656334</v>
      </c>
      <c r="E53" s="105">
        <v>-6.4345745604599269E-4</v>
      </c>
      <c r="F53" s="106">
        <v>5.4218003520234426E-4</v>
      </c>
      <c r="G53" s="107">
        <v>-3.4314723202921726E-5</v>
      </c>
      <c r="H53" s="100">
        <v>2.1836253026370489E-3</v>
      </c>
      <c r="I53" s="106">
        <v>1.9980418796907706E-3</v>
      </c>
      <c r="J53" s="101">
        <v>2.0882234893686569E-3</v>
      </c>
      <c r="K53" s="100">
        <v>-2.9760815064996393E-3</v>
      </c>
      <c r="L53" s="106">
        <v>-2.3519822030516613E-3</v>
      </c>
      <c r="M53" s="101">
        <v>-2.6552832044692831E-3</v>
      </c>
      <c r="N53" s="100">
        <v>2.7854130275573041E-4</v>
      </c>
      <c r="O53" s="106">
        <v>3.7448083339008953E-4</v>
      </c>
      <c r="P53" s="101">
        <v>3.2787094945563311E-4</v>
      </c>
      <c r="Q53" s="100">
        <v>7.817765570937274E-3</v>
      </c>
      <c r="R53" s="106">
        <v>8.1491079959685742E-3</v>
      </c>
      <c r="S53" s="100">
        <v>7.988141288272077E-3</v>
      </c>
      <c r="T53" s="130">
        <v>1.3396603664391327E-2</v>
      </c>
      <c r="U53" s="131">
        <v>1.2785691658141252E-2</v>
      </c>
      <c r="V53" s="132">
        <v>1.3082423575136781E-2</v>
      </c>
      <c r="W53" s="130">
        <v>3.3099974769603024E-2</v>
      </c>
      <c r="X53" s="131">
        <v>3.347716399772338E-2</v>
      </c>
      <c r="Y53" s="132">
        <v>3.3293898990964133E-2</v>
      </c>
      <c r="Z53" s="130">
        <v>1.6520320506297592E-2</v>
      </c>
      <c r="AA53" s="131">
        <v>1.7810118841625977E-2</v>
      </c>
      <c r="AB53" s="132">
        <v>1.7183561874504205E-2</v>
      </c>
      <c r="AC53" s="130">
        <v>1.7786343007752059E-2</v>
      </c>
      <c r="AD53" s="131">
        <v>1.8413091099648726E-2</v>
      </c>
      <c r="AE53" s="132">
        <v>1.8108828547725775E-2</v>
      </c>
      <c r="AF53" s="141">
        <v>2.260204997845694E-2</v>
      </c>
      <c r="AG53" s="147">
        <v>2.1646194983285794E-2</v>
      </c>
      <c r="AH53" s="148">
        <v>2.2110079538021576E-2</v>
      </c>
      <c r="AI53" s="141">
        <v>2.5923682842104778E-2</v>
      </c>
      <c r="AJ53" s="147">
        <v>2.4624731553706036E-2</v>
      </c>
      <c r="AK53" s="148">
        <v>2.5255427081673165E-2</v>
      </c>
      <c r="AL53" s="141">
        <v>2.4900276111932795E-2</v>
      </c>
      <c r="AM53" s="147">
        <v>2.3962052129737899E-2</v>
      </c>
      <c r="AN53" s="148">
        <v>2.4417896289400165E-2</v>
      </c>
      <c r="AO53" s="141">
        <v>2.0168393545405783E-2</v>
      </c>
      <c r="AP53" s="147">
        <v>2.0470772506099744E-2</v>
      </c>
      <c r="AQ53" s="148">
        <v>2.0323789918656576E-2</v>
      </c>
      <c r="AR53" s="141">
        <v>2.0020732845941858E-2</v>
      </c>
      <c r="AS53" s="147">
        <v>2.0472564127529846E-2</v>
      </c>
      <c r="AT53" s="148">
        <v>2.0252968107395075E-2</v>
      </c>
      <c r="AU53" s="141">
        <v>1.4301861260943571E-2</v>
      </c>
      <c r="AV53" s="147">
        <v>1.4989432246576229E-2</v>
      </c>
      <c r="AW53" s="148">
        <v>1.4655339656000965E-2</v>
      </c>
      <c r="AX53" s="141">
        <v>5.6897318121202911E-3</v>
      </c>
      <c r="AY53" s="147">
        <v>6.5955654605514002E-3</v>
      </c>
      <c r="AZ53" s="148">
        <v>6.1555717905612539E-3</v>
      </c>
    </row>
    <row r="54" spans="1:52" ht="13.8" thickTop="1"/>
  </sheetData>
  <mergeCells count="34">
    <mergeCell ref="AX5:AZ5"/>
    <mergeCell ref="AX31:AZ31"/>
    <mergeCell ref="AL5:AN5"/>
    <mergeCell ref="AL31:AN31"/>
    <mergeCell ref="AI5:AK5"/>
    <mergeCell ref="AI31:AK31"/>
    <mergeCell ref="AU5:AW5"/>
    <mergeCell ref="AU31:AW31"/>
    <mergeCell ref="AO5:AQ5"/>
    <mergeCell ref="AO31:AQ31"/>
    <mergeCell ref="AR5:AT5"/>
    <mergeCell ref="AR31:AT31"/>
    <mergeCell ref="B31:D31"/>
    <mergeCell ref="B5:D5"/>
    <mergeCell ref="E5:G5"/>
    <mergeCell ref="T5:V5"/>
    <mergeCell ref="T31:V31"/>
    <mergeCell ref="Q31:S31"/>
    <mergeCell ref="E31:G31"/>
    <mergeCell ref="H5:J5"/>
    <mergeCell ref="N5:P5"/>
    <mergeCell ref="N31:P31"/>
    <mergeCell ref="H31:J31"/>
    <mergeCell ref="K31:M31"/>
    <mergeCell ref="Q5:S5"/>
    <mergeCell ref="K5:M5"/>
    <mergeCell ref="AC5:AE5"/>
    <mergeCell ref="AC31:AE31"/>
    <mergeCell ref="AF5:AH5"/>
    <mergeCell ref="AF31:AH31"/>
    <mergeCell ref="W5:Y5"/>
    <mergeCell ref="W31:Y31"/>
    <mergeCell ref="Z5:AB5"/>
    <mergeCell ref="Z31:AB31"/>
  </mergeCells>
  <phoneticPr fontId="6" type="noConversion"/>
  <conditionalFormatting sqref="S33:S52 M33:M52 P33:P52">
    <cfRule type="cellIs" priority="1" stopIfTrue="1" operator="lessThan">
      <formula>0</formula>
    </cfRule>
    <cfRule type="cellIs" priority="2" stopIfTrue="1" operator="greaterThan">
      <formula>0</formula>
    </cfRule>
  </conditionalFormatting>
  <pageMargins left="0.70866141732283472" right="0.70866141732283472" top="0.74803149606299213" bottom="0.74803149606299213" header="0.31496062992125984" footer="0.31496062992125984"/>
  <pageSetup paperSize="9" scale="69" orientation="landscape" r:id="rId1"/>
  <headerFooter>
    <oddFooter>&amp;RAustralian Prudential Regulation Authority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F54"/>
  <sheetViews>
    <sheetView showGridLines="0" zoomScaleNormal="100" zoomScaleSheetLayoutView="100" workbookViewId="0"/>
  </sheetViews>
  <sheetFormatPr defaultColWidth="10.6640625" defaultRowHeight="13.2"/>
  <cols>
    <col min="1" max="1" width="10.6640625" style="10" customWidth="1"/>
    <col min="2" max="27" width="11" style="10" hidden="1" customWidth="1"/>
    <col min="28" max="28" width="10.6640625" style="10" hidden="1" customWidth="1"/>
    <col min="29" max="30" width="11" style="10" hidden="1" customWidth="1"/>
    <col min="31" max="31" width="10.6640625" style="10" hidden="1" customWidth="1"/>
    <col min="32" max="33" width="11" style="10" hidden="1" customWidth="1"/>
    <col min="34" max="34" width="10.6640625" style="10" hidden="1" customWidth="1"/>
    <col min="35" max="36" width="11" style="10" hidden="1" customWidth="1"/>
    <col min="37" max="37" width="10.6640625" style="10" hidden="1" customWidth="1"/>
    <col min="38" max="39" width="11" style="10" customWidth="1"/>
    <col min="40" max="40" width="10.6640625" style="10" customWidth="1"/>
    <col min="41" max="42" width="11" style="10" customWidth="1"/>
    <col min="43" max="46" width="10.6640625" style="10" customWidth="1"/>
    <col min="47" max="48" width="11" style="10" customWidth="1"/>
    <col min="49" max="49" width="10.6640625" style="10" customWidth="1"/>
    <col min="79" max="16384" width="10.6640625" style="10"/>
  </cols>
  <sheetData>
    <row r="1" spans="1:84" s="40" customFormat="1" ht="17.399999999999999">
      <c r="A1" s="198" t="s">
        <v>77</v>
      </c>
      <c r="B1" s="199"/>
      <c r="C1" s="199"/>
      <c r="D1" s="199"/>
      <c r="E1" s="199"/>
      <c r="F1" s="199"/>
      <c r="G1" s="199"/>
      <c r="H1" s="199"/>
      <c r="I1" s="199"/>
      <c r="J1" s="199"/>
      <c r="K1" s="199"/>
      <c r="L1" s="199"/>
      <c r="M1" s="199"/>
      <c r="N1" s="199"/>
      <c r="O1" s="199"/>
      <c r="P1" s="199"/>
      <c r="Q1" s="199"/>
      <c r="R1" s="200"/>
      <c r="S1" s="200"/>
      <c r="T1" s="199"/>
      <c r="U1" s="200"/>
      <c r="V1" s="199"/>
      <c r="W1" s="211"/>
      <c r="X1" s="211"/>
      <c r="Y1" s="211"/>
      <c r="Z1" s="211"/>
      <c r="AA1" s="211"/>
      <c r="AB1" s="211"/>
      <c r="AC1" s="211"/>
      <c r="AD1" s="211"/>
      <c r="AE1" s="211"/>
      <c r="AF1" s="211"/>
      <c r="AG1" s="211"/>
      <c r="AH1" s="211"/>
      <c r="AI1" s="212"/>
      <c r="AJ1" s="211"/>
      <c r="AK1" s="211"/>
      <c r="AL1" s="215"/>
      <c r="AM1" s="211"/>
      <c r="AN1" s="211"/>
      <c r="AO1" s="212"/>
      <c r="AP1" s="211"/>
      <c r="AQ1" s="211"/>
      <c r="AR1" s="285"/>
      <c r="AS1" s="211"/>
      <c r="AT1" s="211"/>
      <c r="AU1" s="285"/>
      <c r="AV1" s="211"/>
      <c r="AW1" s="211"/>
      <c r="AX1" s="302" t="s">
        <v>83</v>
      </c>
      <c r="AY1" s="211"/>
      <c r="AZ1" s="211"/>
      <c r="BA1"/>
      <c r="BB1"/>
      <c r="BC1"/>
      <c r="BD1"/>
      <c r="BE1"/>
      <c r="BF1"/>
      <c r="BG1"/>
      <c r="BH1"/>
      <c r="BI1"/>
      <c r="BJ1"/>
      <c r="BK1"/>
      <c r="BL1"/>
      <c r="BM1"/>
      <c r="BN1"/>
      <c r="BO1"/>
      <c r="BP1"/>
      <c r="BQ1"/>
      <c r="BR1"/>
      <c r="BS1"/>
      <c r="BT1"/>
      <c r="BU1"/>
      <c r="BV1"/>
      <c r="BW1"/>
      <c r="BX1"/>
      <c r="BY1"/>
      <c r="BZ1"/>
    </row>
    <row r="2" spans="1:84">
      <c r="A2" s="5" t="s">
        <v>45</v>
      </c>
      <c r="C2" s="13"/>
      <c r="D2" s="57"/>
      <c r="E2" s="14"/>
      <c r="F2" s="57"/>
      <c r="G2" s="57"/>
      <c r="H2" s="57"/>
      <c r="I2" s="57"/>
      <c r="J2" s="57"/>
      <c r="K2" s="57"/>
      <c r="L2" s="57"/>
      <c r="M2" s="57"/>
      <c r="N2" s="57"/>
      <c r="O2" s="57"/>
      <c r="P2" s="57"/>
      <c r="Q2" s="57"/>
      <c r="R2" s="115"/>
      <c r="S2"/>
      <c r="T2" s="57"/>
      <c r="U2" s="115"/>
      <c r="V2"/>
      <c r="W2" s="57"/>
      <c r="X2" s="115"/>
      <c r="Y2"/>
      <c r="Z2" s="57"/>
      <c r="AA2" s="115"/>
      <c r="AB2"/>
      <c r="AC2" s="57"/>
      <c r="AD2" s="115"/>
      <c r="AE2"/>
      <c r="AF2" s="57"/>
      <c r="AG2" s="115"/>
      <c r="AH2"/>
      <c r="AI2" s="172"/>
      <c r="AJ2" s="115"/>
      <c r="AK2"/>
      <c r="AL2" s="172"/>
      <c r="AM2" s="115"/>
      <c r="AN2"/>
      <c r="AO2" s="172"/>
      <c r="AP2" s="115"/>
      <c r="AQ2"/>
      <c r="AR2"/>
      <c r="AS2"/>
      <c r="AT2"/>
      <c r="AU2" s="172"/>
      <c r="AV2" s="115"/>
      <c r="AW2"/>
      <c r="AX2" s="172"/>
      <c r="AY2" s="115"/>
    </row>
    <row r="3" spans="1:84">
      <c r="A3" s="65" t="s">
        <v>78</v>
      </c>
      <c r="B3" s="4"/>
      <c r="C3" s="4"/>
      <c r="E3" s="4"/>
      <c r="F3" s="4"/>
      <c r="G3" s="4"/>
      <c r="H3" s="4"/>
      <c r="I3" s="4"/>
      <c r="J3" s="4"/>
      <c r="K3" s="4"/>
      <c r="L3" s="4"/>
      <c r="M3" s="4"/>
      <c r="N3" s="4"/>
      <c r="O3" s="4"/>
      <c r="P3" s="4"/>
      <c r="Q3" s="4"/>
      <c r="R3" s="115"/>
      <c r="S3"/>
      <c r="T3" s="4"/>
      <c r="U3" s="115"/>
      <c r="V3"/>
      <c r="W3" s="4"/>
      <c r="X3" s="115"/>
      <c r="Y3"/>
      <c r="Z3" s="4"/>
      <c r="AA3" s="115"/>
      <c r="AB3"/>
      <c r="AC3" s="4"/>
      <c r="AD3" s="115"/>
      <c r="AE3"/>
      <c r="AF3" s="4"/>
      <c r="AG3" s="115"/>
      <c r="AH3"/>
      <c r="AI3" s="4"/>
      <c r="AJ3" s="115"/>
      <c r="AK3"/>
      <c r="AL3" s="4"/>
      <c r="AM3" s="115"/>
      <c r="AN3"/>
      <c r="AO3" s="4"/>
      <c r="AP3" s="115"/>
      <c r="AQ3"/>
      <c r="AR3"/>
      <c r="AS3"/>
      <c r="AT3"/>
      <c r="AU3" s="4"/>
      <c r="AV3" s="115"/>
      <c r="AW3"/>
      <c r="AX3" s="4"/>
      <c r="AY3" s="115"/>
    </row>
    <row r="4" spans="1:84" ht="6.9" customHeight="1" thickBot="1">
      <c r="A4" s="16" t="s">
        <v>4</v>
      </c>
      <c r="B4" s="4" t="s">
        <v>4</v>
      </c>
      <c r="C4" s="18"/>
      <c r="D4" s="4"/>
      <c r="E4" s="4"/>
      <c r="F4" s="4"/>
      <c r="G4" s="4"/>
      <c r="H4" s="4"/>
      <c r="I4" s="4"/>
      <c r="J4" s="4"/>
      <c r="K4" s="4"/>
      <c r="L4" s="4"/>
      <c r="M4" s="4"/>
      <c r="N4" s="4"/>
      <c r="O4" s="4"/>
      <c r="P4" s="4"/>
      <c r="Q4" s="111"/>
      <c r="R4" s="112"/>
      <c r="S4"/>
      <c r="T4" s="111"/>
      <c r="U4" s="112"/>
      <c r="V4"/>
      <c r="W4" s="111"/>
      <c r="X4" s="112"/>
      <c r="Y4"/>
      <c r="Z4" s="111"/>
      <c r="AA4" s="112"/>
      <c r="AB4"/>
      <c r="AC4" s="111"/>
      <c r="AD4" s="112"/>
      <c r="AE4"/>
      <c r="AF4" s="111"/>
      <c r="AG4" s="112"/>
      <c r="AH4"/>
      <c r="AI4" s="111"/>
      <c r="AJ4" s="112"/>
      <c r="AK4"/>
      <c r="AL4" s="111"/>
      <c r="AM4" s="112"/>
      <c r="AN4"/>
      <c r="AO4" s="111"/>
      <c r="AP4" s="112"/>
      <c r="AQ4"/>
      <c r="AR4"/>
      <c r="AS4"/>
      <c r="AT4"/>
      <c r="AU4" s="111"/>
      <c r="AV4" s="112"/>
      <c r="AW4"/>
      <c r="AX4" s="111"/>
      <c r="AY4" s="112"/>
    </row>
    <row r="5" spans="1:84" ht="14.1" customHeight="1" thickTop="1">
      <c r="A5" s="19" t="s">
        <v>4</v>
      </c>
      <c r="B5" s="343">
        <v>35429</v>
      </c>
      <c r="C5" s="341"/>
      <c r="D5" s="342"/>
      <c r="E5" s="343">
        <v>35794</v>
      </c>
      <c r="F5" s="341"/>
      <c r="G5" s="342"/>
      <c r="H5" s="341">
        <v>36159</v>
      </c>
      <c r="I5" s="341"/>
      <c r="J5" s="342"/>
      <c r="K5" s="341">
        <v>36524</v>
      </c>
      <c r="L5" s="341"/>
      <c r="M5" s="342"/>
      <c r="N5" s="341">
        <v>36890</v>
      </c>
      <c r="O5" s="341"/>
      <c r="P5" s="342"/>
      <c r="Q5" s="341">
        <v>37255</v>
      </c>
      <c r="R5" s="341"/>
      <c r="S5" s="342"/>
      <c r="T5" s="341">
        <v>37620</v>
      </c>
      <c r="U5" s="341"/>
      <c r="V5" s="342"/>
      <c r="W5" s="341">
        <v>37985</v>
      </c>
      <c r="X5" s="341"/>
      <c r="Y5" s="342"/>
      <c r="Z5" s="341">
        <v>38351</v>
      </c>
      <c r="AA5" s="341"/>
      <c r="AB5" s="342"/>
      <c r="AC5" s="341">
        <v>38716</v>
      </c>
      <c r="AD5" s="341"/>
      <c r="AE5" s="342"/>
      <c r="AF5" s="341">
        <v>39081</v>
      </c>
      <c r="AG5" s="341"/>
      <c r="AH5" s="342"/>
      <c r="AI5" s="338">
        <v>39446</v>
      </c>
      <c r="AJ5" s="336"/>
      <c r="AK5" s="337"/>
      <c r="AL5" s="338">
        <v>39812</v>
      </c>
      <c r="AM5" s="336"/>
      <c r="AN5" s="337"/>
      <c r="AO5" s="338">
        <v>40177</v>
      </c>
      <c r="AP5" s="336"/>
      <c r="AQ5" s="337"/>
      <c r="AR5" s="338">
        <v>40542</v>
      </c>
      <c r="AS5" s="336"/>
      <c r="AT5" s="337"/>
      <c r="AU5" s="338">
        <v>40907</v>
      </c>
      <c r="AV5" s="336"/>
      <c r="AW5" s="337"/>
      <c r="AX5" s="338">
        <v>41273</v>
      </c>
      <c r="AY5" s="336"/>
      <c r="AZ5" s="337"/>
    </row>
    <row r="6" spans="1:84">
      <c r="A6" s="20" t="s">
        <v>5</v>
      </c>
      <c r="B6" s="23" t="s">
        <v>26</v>
      </c>
      <c r="C6" s="21" t="s">
        <v>27</v>
      </c>
      <c r="D6" s="22" t="s">
        <v>25</v>
      </c>
      <c r="E6" s="69" t="s">
        <v>26</v>
      </c>
      <c r="F6" s="63" t="s">
        <v>27</v>
      </c>
      <c r="G6" s="68" t="s">
        <v>25</v>
      </c>
      <c r="H6" s="63" t="s">
        <v>26</v>
      </c>
      <c r="I6" s="63" t="s">
        <v>27</v>
      </c>
      <c r="J6" s="68" t="s">
        <v>25</v>
      </c>
      <c r="K6" s="63" t="s">
        <v>26</v>
      </c>
      <c r="L6" s="63" t="s">
        <v>27</v>
      </c>
      <c r="M6" s="68" t="s">
        <v>25</v>
      </c>
      <c r="N6" s="63" t="s">
        <v>26</v>
      </c>
      <c r="O6" s="63" t="s">
        <v>27</v>
      </c>
      <c r="P6" s="68" t="s">
        <v>25</v>
      </c>
      <c r="Q6" s="63" t="s">
        <v>26</v>
      </c>
      <c r="R6" s="63" t="s">
        <v>27</v>
      </c>
      <c r="S6" s="68" t="s">
        <v>25</v>
      </c>
      <c r="T6" s="63" t="s">
        <v>26</v>
      </c>
      <c r="U6" s="63" t="s">
        <v>27</v>
      </c>
      <c r="V6" s="68" t="s">
        <v>25</v>
      </c>
      <c r="W6" s="63" t="s">
        <v>26</v>
      </c>
      <c r="X6" s="63" t="s">
        <v>27</v>
      </c>
      <c r="Y6" s="68" t="s">
        <v>25</v>
      </c>
      <c r="Z6" s="63" t="s">
        <v>26</v>
      </c>
      <c r="AA6" s="63" t="s">
        <v>27</v>
      </c>
      <c r="AB6" s="68" t="s">
        <v>25</v>
      </c>
      <c r="AC6" s="63" t="s">
        <v>26</v>
      </c>
      <c r="AD6" s="63" t="s">
        <v>27</v>
      </c>
      <c r="AE6" s="68" t="s">
        <v>25</v>
      </c>
      <c r="AF6" s="63" t="s">
        <v>26</v>
      </c>
      <c r="AG6" s="63" t="s">
        <v>27</v>
      </c>
      <c r="AH6" s="68" t="s">
        <v>25</v>
      </c>
      <c r="AI6" s="63" t="s">
        <v>26</v>
      </c>
      <c r="AJ6" s="63" t="s">
        <v>27</v>
      </c>
      <c r="AK6" s="68" t="s">
        <v>25</v>
      </c>
      <c r="AL6" s="63" t="s">
        <v>26</v>
      </c>
      <c r="AM6" s="63" t="s">
        <v>27</v>
      </c>
      <c r="AN6" s="68" t="s">
        <v>25</v>
      </c>
      <c r="AO6" s="63" t="s">
        <v>26</v>
      </c>
      <c r="AP6" s="63" t="s">
        <v>27</v>
      </c>
      <c r="AQ6" s="68" t="s">
        <v>25</v>
      </c>
      <c r="AR6" s="63" t="s">
        <v>26</v>
      </c>
      <c r="AS6" s="63" t="s">
        <v>27</v>
      </c>
      <c r="AT6" s="68" t="s">
        <v>25</v>
      </c>
      <c r="AU6" s="63" t="s">
        <v>26</v>
      </c>
      <c r="AV6" s="63" t="s">
        <v>27</v>
      </c>
      <c r="AW6" s="68" t="s">
        <v>25</v>
      </c>
      <c r="AX6" s="63" t="s">
        <v>26</v>
      </c>
      <c r="AY6" s="63" t="s">
        <v>27</v>
      </c>
      <c r="AZ6" s="68" t="s">
        <v>25</v>
      </c>
      <c r="CA6" s="63" t="s">
        <v>26</v>
      </c>
      <c r="CB6" s="63" t="s">
        <v>27</v>
      </c>
      <c r="CC6" s="68" t="s">
        <v>25</v>
      </c>
      <c r="CD6" s="63" t="s">
        <v>26</v>
      </c>
      <c r="CE6" s="63" t="s">
        <v>27</v>
      </c>
      <c r="CF6" s="68" t="s">
        <v>25</v>
      </c>
    </row>
    <row r="7" spans="1:84" s="64" customFormat="1" ht="14.1" customHeight="1">
      <c r="A7" s="78" t="s">
        <v>6</v>
      </c>
      <c r="B7" s="77">
        <v>63519</v>
      </c>
      <c r="C7" s="24">
        <v>59236</v>
      </c>
      <c r="D7" s="75">
        <v>122755</v>
      </c>
      <c r="E7" s="76">
        <v>60893</v>
      </c>
      <c r="F7" s="24">
        <v>57366</v>
      </c>
      <c r="G7" s="74">
        <v>118259</v>
      </c>
      <c r="H7" s="77">
        <v>59867</v>
      </c>
      <c r="I7" s="24">
        <v>56095</v>
      </c>
      <c r="J7" s="74">
        <v>115962</v>
      </c>
      <c r="K7" s="77">
        <v>59616</v>
      </c>
      <c r="L7" s="24">
        <v>56258</v>
      </c>
      <c r="M7" s="74">
        <v>115874</v>
      </c>
      <c r="N7" s="77">
        <v>59474</v>
      </c>
      <c r="O7" s="24">
        <v>56243</v>
      </c>
      <c r="P7" s="74">
        <v>115717</v>
      </c>
      <c r="Q7" s="77">
        <v>59573</v>
      </c>
      <c r="R7" s="24">
        <v>56673</v>
      </c>
      <c r="S7" s="74">
        <v>116246</v>
      </c>
      <c r="T7" s="77">
        <v>61599</v>
      </c>
      <c r="U7" s="24">
        <v>58275</v>
      </c>
      <c r="V7" s="74">
        <v>119874</v>
      </c>
      <c r="W7" s="125">
        <v>65010</v>
      </c>
      <c r="X7" s="34">
        <v>61863</v>
      </c>
      <c r="Y7" s="74">
        <v>126873</v>
      </c>
      <c r="Z7" s="125">
        <v>67788</v>
      </c>
      <c r="AA7" s="125">
        <v>64113</v>
      </c>
      <c r="AB7" s="74">
        <v>131901</v>
      </c>
      <c r="AC7" s="125">
        <v>70031</v>
      </c>
      <c r="AD7" s="125">
        <v>66007</v>
      </c>
      <c r="AE7" s="74">
        <v>136038</v>
      </c>
      <c r="AF7" s="125">
        <v>71102</v>
      </c>
      <c r="AG7" s="125">
        <v>66996</v>
      </c>
      <c r="AH7" s="74">
        <v>138098</v>
      </c>
      <c r="AI7" s="125">
        <v>72721</v>
      </c>
      <c r="AJ7" s="125">
        <v>68812</v>
      </c>
      <c r="AK7" s="74">
        <v>141533</v>
      </c>
      <c r="AL7" s="125">
        <v>74113</v>
      </c>
      <c r="AM7" s="125">
        <v>70095</v>
      </c>
      <c r="AN7" s="74">
        <v>144208</v>
      </c>
      <c r="AO7" s="125">
        <v>75050</v>
      </c>
      <c r="AP7" s="125">
        <v>71037</v>
      </c>
      <c r="AQ7" s="74">
        <v>146087</v>
      </c>
      <c r="AR7" s="125">
        <v>75905</v>
      </c>
      <c r="AS7" s="125">
        <v>71838</v>
      </c>
      <c r="AT7" s="74">
        <v>147743</v>
      </c>
      <c r="AU7" s="125">
        <v>76253</v>
      </c>
      <c r="AV7" s="125">
        <v>72004</v>
      </c>
      <c r="AW7" s="74">
        <v>148257</v>
      </c>
      <c r="AX7" s="125">
        <v>75152</v>
      </c>
      <c r="AY7" s="125">
        <v>71281</v>
      </c>
      <c r="AZ7" s="74">
        <v>146433</v>
      </c>
      <c r="BA7"/>
      <c r="BB7"/>
      <c r="BC7"/>
      <c r="BD7"/>
      <c r="BE7"/>
      <c r="BF7"/>
      <c r="BG7"/>
      <c r="BH7"/>
      <c r="BI7"/>
      <c r="BJ7"/>
      <c r="BK7"/>
      <c r="BL7"/>
      <c r="BM7"/>
      <c r="BN7"/>
      <c r="BO7"/>
      <c r="BP7"/>
      <c r="BQ7"/>
      <c r="BR7"/>
      <c r="BS7"/>
      <c r="BT7"/>
      <c r="BU7"/>
      <c r="BV7"/>
      <c r="BW7"/>
      <c r="BX7"/>
      <c r="BY7"/>
      <c r="BZ7"/>
      <c r="CA7" s="125">
        <v>-74113</v>
      </c>
      <c r="CB7" s="125">
        <v>-70095</v>
      </c>
      <c r="CC7" s="125">
        <v>-144208</v>
      </c>
      <c r="CD7" s="125">
        <v>-75050</v>
      </c>
      <c r="CE7" s="125">
        <v>-71037</v>
      </c>
      <c r="CF7" s="125">
        <v>-146087</v>
      </c>
    </row>
    <row r="8" spans="1:84" s="64" customFormat="1" ht="14.1" customHeight="1">
      <c r="A8" s="79" t="s">
        <v>7</v>
      </c>
      <c r="B8" s="77">
        <v>75034</v>
      </c>
      <c r="C8" s="24">
        <v>70966</v>
      </c>
      <c r="D8" s="75">
        <v>146000</v>
      </c>
      <c r="E8" s="76">
        <v>71971</v>
      </c>
      <c r="F8" s="24">
        <v>67906</v>
      </c>
      <c r="G8" s="74">
        <v>139877</v>
      </c>
      <c r="H8" s="77">
        <v>68643</v>
      </c>
      <c r="I8" s="24">
        <v>64850</v>
      </c>
      <c r="J8" s="74">
        <v>133493</v>
      </c>
      <c r="K8" s="77">
        <v>66359</v>
      </c>
      <c r="L8" s="24">
        <v>62563</v>
      </c>
      <c r="M8" s="74">
        <v>128922</v>
      </c>
      <c r="N8" s="77">
        <v>64646</v>
      </c>
      <c r="O8" s="24">
        <v>60803</v>
      </c>
      <c r="P8" s="74">
        <v>125449</v>
      </c>
      <c r="Q8" s="77">
        <v>63234</v>
      </c>
      <c r="R8" s="24">
        <v>59665</v>
      </c>
      <c r="S8" s="74">
        <v>122899</v>
      </c>
      <c r="T8" s="77">
        <v>63194</v>
      </c>
      <c r="U8" s="24">
        <v>60057</v>
      </c>
      <c r="V8" s="74">
        <v>123251</v>
      </c>
      <c r="W8" s="125">
        <v>65707</v>
      </c>
      <c r="X8" s="34">
        <v>62128</v>
      </c>
      <c r="Y8" s="74">
        <v>127835</v>
      </c>
      <c r="Z8" s="125">
        <v>66962</v>
      </c>
      <c r="AA8" s="125">
        <v>63637</v>
      </c>
      <c r="AB8" s="74">
        <v>130599</v>
      </c>
      <c r="AC8" s="125">
        <v>68551</v>
      </c>
      <c r="AD8" s="125">
        <v>65102</v>
      </c>
      <c r="AE8" s="74">
        <v>133653</v>
      </c>
      <c r="AF8" s="125">
        <v>70523</v>
      </c>
      <c r="AG8" s="125">
        <v>67151</v>
      </c>
      <c r="AH8" s="74">
        <v>137674</v>
      </c>
      <c r="AI8" s="125">
        <v>73873</v>
      </c>
      <c r="AJ8" s="125">
        <v>69825</v>
      </c>
      <c r="AK8" s="74">
        <v>143698</v>
      </c>
      <c r="AL8" s="125">
        <v>76873</v>
      </c>
      <c r="AM8" s="125">
        <v>72873</v>
      </c>
      <c r="AN8" s="74">
        <v>149746</v>
      </c>
      <c r="AO8" s="125">
        <v>79669</v>
      </c>
      <c r="AP8" s="125">
        <v>75466</v>
      </c>
      <c r="AQ8" s="74">
        <v>155135</v>
      </c>
      <c r="AR8" s="125">
        <v>82373</v>
      </c>
      <c r="AS8" s="125">
        <v>77767</v>
      </c>
      <c r="AT8" s="74">
        <v>160140</v>
      </c>
      <c r="AU8" s="125">
        <v>84166</v>
      </c>
      <c r="AV8" s="125">
        <v>79278</v>
      </c>
      <c r="AW8" s="74">
        <v>163444</v>
      </c>
      <c r="AX8" s="125">
        <v>84042</v>
      </c>
      <c r="AY8" s="125">
        <v>79402</v>
      </c>
      <c r="AZ8" s="74">
        <v>163444</v>
      </c>
      <c r="BA8"/>
      <c r="BB8"/>
      <c r="BC8"/>
      <c r="BD8"/>
      <c r="BE8"/>
      <c r="BF8"/>
      <c r="BG8"/>
      <c r="BH8"/>
      <c r="BI8"/>
      <c r="BJ8"/>
      <c r="BK8"/>
      <c r="BL8"/>
      <c r="BM8"/>
      <c r="BN8"/>
      <c r="BO8"/>
      <c r="BP8"/>
      <c r="BQ8"/>
      <c r="BR8"/>
      <c r="BS8"/>
      <c r="BT8"/>
      <c r="BU8"/>
      <c r="BV8"/>
      <c r="BW8"/>
      <c r="BX8"/>
      <c r="BY8"/>
      <c r="BZ8"/>
      <c r="CA8" s="125">
        <v>-76873</v>
      </c>
      <c r="CB8" s="125">
        <v>-72873</v>
      </c>
      <c r="CC8" s="125">
        <v>-149746</v>
      </c>
      <c r="CD8" s="125">
        <v>-79669</v>
      </c>
      <c r="CE8" s="125">
        <v>-75466</v>
      </c>
      <c r="CF8" s="125">
        <v>-155135</v>
      </c>
    </row>
    <row r="9" spans="1:84" s="64" customFormat="1" ht="14.1" customHeight="1">
      <c r="A9" s="78" t="s">
        <v>8</v>
      </c>
      <c r="B9" s="77">
        <v>80019</v>
      </c>
      <c r="C9" s="24">
        <v>77107</v>
      </c>
      <c r="D9" s="75">
        <v>157126</v>
      </c>
      <c r="E9" s="76">
        <v>77995</v>
      </c>
      <c r="F9" s="24">
        <v>74821</v>
      </c>
      <c r="G9" s="74">
        <v>152816</v>
      </c>
      <c r="H9" s="77">
        <v>76114</v>
      </c>
      <c r="I9" s="24">
        <v>72760</v>
      </c>
      <c r="J9" s="74">
        <v>148874</v>
      </c>
      <c r="K9" s="77">
        <v>73954</v>
      </c>
      <c r="L9" s="24">
        <v>70400</v>
      </c>
      <c r="M9" s="74">
        <v>144354</v>
      </c>
      <c r="N9" s="77">
        <v>72409</v>
      </c>
      <c r="O9" s="24">
        <v>68933</v>
      </c>
      <c r="P9" s="74">
        <v>141342</v>
      </c>
      <c r="Q9" s="77">
        <v>70665</v>
      </c>
      <c r="R9" s="24">
        <v>66831</v>
      </c>
      <c r="S9" s="74">
        <v>137496</v>
      </c>
      <c r="T9" s="77">
        <v>69827</v>
      </c>
      <c r="U9" s="24">
        <v>66153</v>
      </c>
      <c r="V9" s="74">
        <v>135980</v>
      </c>
      <c r="W9" s="125">
        <v>70731</v>
      </c>
      <c r="X9" s="34">
        <v>67106</v>
      </c>
      <c r="Y9" s="74">
        <v>137837</v>
      </c>
      <c r="Z9" s="125">
        <v>70826</v>
      </c>
      <c r="AA9" s="125">
        <v>66741</v>
      </c>
      <c r="AB9" s="74">
        <v>137567</v>
      </c>
      <c r="AC9" s="125">
        <v>71011</v>
      </c>
      <c r="AD9" s="125">
        <v>66750</v>
      </c>
      <c r="AE9" s="74">
        <v>137761</v>
      </c>
      <c r="AF9" s="125">
        <v>71270</v>
      </c>
      <c r="AG9" s="125">
        <v>67261</v>
      </c>
      <c r="AH9" s="74">
        <v>138531</v>
      </c>
      <c r="AI9" s="125">
        <v>71950</v>
      </c>
      <c r="AJ9" s="125">
        <v>68203</v>
      </c>
      <c r="AK9" s="74">
        <v>140153</v>
      </c>
      <c r="AL9" s="125">
        <v>73491</v>
      </c>
      <c r="AM9" s="125">
        <v>69643</v>
      </c>
      <c r="AN9" s="74">
        <v>143134</v>
      </c>
      <c r="AO9" s="125">
        <v>74744</v>
      </c>
      <c r="AP9" s="125">
        <v>70962</v>
      </c>
      <c r="AQ9" s="74">
        <v>145706</v>
      </c>
      <c r="AR9" s="125">
        <v>76395</v>
      </c>
      <c r="AS9" s="125">
        <v>72431</v>
      </c>
      <c r="AT9" s="74">
        <v>148826</v>
      </c>
      <c r="AU9" s="125">
        <v>77731</v>
      </c>
      <c r="AV9" s="125">
        <v>74161</v>
      </c>
      <c r="AW9" s="74">
        <v>151892</v>
      </c>
      <c r="AX9" s="125">
        <v>79952</v>
      </c>
      <c r="AY9" s="125">
        <v>75596</v>
      </c>
      <c r="AZ9" s="74">
        <v>155548</v>
      </c>
      <c r="BA9"/>
      <c r="BB9"/>
      <c r="BC9"/>
      <c r="BD9"/>
      <c r="BE9"/>
      <c r="BF9"/>
      <c r="BG9"/>
      <c r="BH9"/>
      <c r="BI9"/>
      <c r="BJ9"/>
      <c r="BK9"/>
      <c r="BL9"/>
      <c r="BM9"/>
      <c r="BN9"/>
      <c r="BO9"/>
      <c r="BP9"/>
      <c r="BQ9"/>
      <c r="BR9"/>
      <c r="BS9"/>
      <c r="BT9"/>
      <c r="BU9"/>
      <c r="BV9"/>
      <c r="BW9"/>
      <c r="BX9"/>
      <c r="BY9"/>
      <c r="BZ9"/>
      <c r="CA9" s="125">
        <v>-73491</v>
      </c>
      <c r="CB9" s="125">
        <v>-69643</v>
      </c>
      <c r="CC9" s="125">
        <v>-143134</v>
      </c>
      <c r="CD9" s="125">
        <v>-74744</v>
      </c>
      <c r="CE9" s="125">
        <v>-70962</v>
      </c>
      <c r="CF9" s="125">
        <v>-145706</v>
      </c>
    </row>
    <row r="10" spans="1:84" s="64" customFormat="1" ht="14.1" customHeight="1">
      <c r="A10" s="78" t="s">
        <v>9</v>
      </c>
      <c r="B10" s="77">
        <v>75294</v>
      </c>
      <c r="C10" s="24">
        <v>74147</v>
      </c>
      <c r="D10" s="75">
        <v>149441</v>
      </c>
      <c r="E10" s="76">
        <v>76893</v>
      </c>
      <c r="F10" s="24">
        <v>74983</v>
      </c>
      <c r="G10" s="74">
        <v>151876</v>
      </c>
      <c r="H10" s="77">
        <v>76144</v>
      </c>
      <c r="I10" s="24">
        <v>74024</v>
      </c>
      <c r="J10" s="74">
        <v>150168</v>
      </c>
      <c r="K10" s="77">
        <v>75099</v>
      </c>
      <c r="L10" s="24">
        <v>73146</v>
      </c>
      <c r="M10" s="74">
        <v>148245</v>
      </c>
      <c r="N10" s="77">
        <v>74157</v>
      </c>
      <c r="O10" s="24">
        <v>71875</v>
      </c>
      <c r="P10" s="74">
        <v>146032</v>
      </c>
      <c r="Q10" s="77">
        <v>73814</v>
      </c>
      <c r="R10" s="24">
        <v>71248</v>
      </c>
      <c r="S10" s="74">
        <v>145062</v>
      </c>
      <c r="T10" s="77">
        <v>74117</v>
      </c>
      <c r="U10" s="24">
        <v>71217</v>
      </c>
      <c r="V10" s="74">
        <v>145334</v>
      </c>
      <c r="W10" s="125">
        <v>75938</v>
      </c>
      <c r="X10" s="34">
        <v>72734</v>
      </c>
      <c r="Y10" s="74">
        <v>148672</v>
      </c>
      <c r="Z10" s="125">
        <v>76204</v>
      </c>
      <c r="AA10" s="125">
        <v>72908</v>
      </c>
      <c r="AB10" s="74">
        <v>149112</v>
      </c>
      <c r="AC10" s="125">
        <v>76699</v>
      </c>
      <c r="AD10" s="125">
        <v>73263</v>
      </c>
      <c r="AE10" s="74">
        <v>149962</v>
      </c>
      <c r="AF10" s="125">
        <v>76940</v>
      </c>
      <c r="AG10" s="125">
        <v>73141</v>
      </c>
      <c r="AH10" s="74">
        <v>150081</v>
      </c>
      <c r="AI10" s="125">
        <v>76997</v>
      </c>
      <c r="AJ10" s="125">
        <v>73314</v>
      </c>
      <c r="AK10" s="74">
        <v>150311</v>
      </c>
      <c r="AL10" s="125">
        <v>76947</v>
      </c>
      <c r="AM10" s="125">
        <v>73104</v>
      </c>
      <c r="AN10" s="74">
        <v>150051</v>
      </c>
      <c r="AO10" s="125">
        <v>77301</v>
      </c>
      <c r="AP10" s="125">
        <v>73131</v>
      </c>
      <c r="AQ10" s="74">
        <v>150432</v>
      </c>
      <c r="AR10" s="125">
        <v>77502</v>
      </c>
      <c r="AS10" s="125">
        <v>73261</v>
      </c>
      <c r="AT10" s="74">
        <v>150763</v>
      </c>
      <c r="AU10" s="125">
        <v>77589</v>
      </c>
      <c r="AV10" s="125">
        <v>73244</v>
      </c>
      <c r="AW10" s="74">
        <v>150833</v>
      </c>
      <c r="AX10" s="125">
        <v>77052</v>
      </c>
      <c r="AY10" s="125">
        <v>73044</v>
      </c>
      <c r="AZ10" s="74">
        <v>150096</v>
      </c>
      <c r="BA10"/>
      <c r="BB10"/>
      <c r="BC10"/>
      <c r="BD10"/>
      <c r="BE10"/>
      <c r="BF10"/>
      <c r="BG10"/>
      <c r="BH10"/>
      <c r="BI10"/>
      <c r="BJ10"/>
      <c r="BK10"/>
      <c r="BL10"/>
      <c r="BM10"/>
      <c r="BN10"/>
      <c r="BO10"/>
      <c r="BP10"/>
      <c r="BQ10"/>
      <c r="BR10"/>
      <c r="BS10"/>
      <c r="BT10"/>
      <c r="BU10"/>
      <c r="BV10"/>
      <c r="BW10"/>
      <c r="BX10"/>
      <c r="BY10"/>
      <c r="BZ10"/>
      <c r="CA10" s="125">
        <v>-76947</v>
      </c>
      <c r="CB10" s="125">
        <v>-73104</v>
      </c>
      <c r="CC10" s="125">
        <v>-150051</v>
      </c>
      <c r="CD10" s="125">
        <v>-77301</v>
      </c>
      <c r="CE10" s="125">
        <v>-73131</v>
      </c>
      <c r="CF10" s="125">
        <v>-150432</v>
      </c>
    </row>
    <row r="11" spans="1:84" s="64" customFormat="1" ht="14.1" customHeight="1">
      <c r="A11" s="78" t="s">
        <v>10</v>
      </c>
      <c r="B11" s="77">
        <v>42546</v>
      </c>
      <c r="C11" s="24">
        <v>46071</v>
      </c>
      <c r="D11" s="75">
        <v>88617</v>
      </c>
      <c r="E11" s="76">
        <v>47794</v>
      </c>
      <c r="F11" s="24">
        <v>51245</v>
      </c>
      <c r="G11" s="74">
        <v>99039</v>
      </c>
      <c r="H11" s="77">
        <v>49856</v>
      </c>
      <c r="I11" s="24">
        <v>53215</v>
      </c>
      <c r="J11" s="74">
        <v>103071</v>
      </c>
      <c r="K11" s="77">
        <v>48198</v>
      </c>
      <c r="L11" s="24">
        <v>51475</v>
      </c>
      <c r="M11" s="74">
        <v>99673</v>
      </c>
      <c r="N11" s="77">
        <v>49642</v>
      </c>
      <c r="O11" s="24">
        <v>52584</v>
      </c>
      <c r="P11" s="74">
        <v>102226</v>
      </c>
      <c r="Q11" s="77">
        <v>51560</v>
      </c>
      <c r="R11" s="24">
        <v>54296</v>
      </c>
      <c r="S11" s="74">
        <v>105856</v>
      </c>
      <c r="T11" s="77">
        <v>54968</v>
      </c>
      <c r="U11" s="24">
        <v>57097</v>
      </c>
      <c r="V11" s="74">
        <v>112065</v>
      </c>
      <c r="W11" s="125">
        <v>57252</v>
      </c>
      <c r="X11" s="34">
        <v>59786</v>
      </c>
      <c r="Y11" s="74">
        <v>117038</v>
      </c>
      <c r="Z11" s="125">
        <v>59258</v>
      </c>
      <c r="AA11" s="125">
        <v>61821</v>
      </c>
      <c r="AB11" s="74">
        <v>121079</v>
      </c>
      <c r="AC11" s="125">
        <v>60262</v>
      </c>
      <c r="AD11" s="125">
        <v>62596</v>
      </c>
      <c r="AE11" s="74">
        <v>122858</v>
      </c>
      <c r="AF11" s="125">
        <v>62227</v>
      </c>
      <c r="AG11" s="125">
        <v>63925</v>
      </c>
      <c r="AH11" s="74">
        <v>126152</v>
      </c>
      <c r="AI11" s="125">
        <v>63725</v>
      </c>
      <c r="AJ11" s="125">
        <v>64765</v>
      </c>
      <c r="AK11" s="74">
        <v>128490</v>
      </c>
      <c r="AL11" s="125">
        <v>64979</v>
      </c>
      <c r="AM11" s="125">
        <v>66284</v>
      </c>
      <c r="AN11" s="74">
        <v>131263</v>
      </c>
      <c r="AO11" s="125">
        <v>66354</v>
      </c>
      <c r="AP11" s="125">
        <v>67294</v>
      </c>
      <c r="AQ11" s="74">
        <v>133648</v>
      </c>
      <c r="AR11" s="125">
        <v>67236</v>
      </c>
      <c r="AS11" s="125">
        <v>67926</v>
      </c>
      <c r="AT11" s="74">
        <v>135162</v>
      </c>
      <c r="AU11" s="125">
        <v>66106</v>
      </c>
      <c r="AV11" s="125">
        <v>66481</v>
      </c>
      <c r="AW11" s="74">
        <v>132587</v>
      </c>
      <c r="AX11" s="125">
        <v>64965</v>
      </c>
      <c r="AY11" s="125">
        <v>65246</v>
      </c>
      <c r="AZ11" s="74">
        <v>130211</v>
      </c>
      <c r="BA11"/>
      <c r="BB11"/>
      <c r="BC11"/>
      <c r="BD11"/>
      <c r="BE11"/>
      <c r="BF11"/>
      <c r="BG11"/>
      <c r="BH11"/>
      <c r="BI11"/>
      <c r="BJ11"/>
      <c r="BK11"/>
      <c r="BL11"/>
      <c r="BM11"/>
      <c r="BN11"/>
      <c r="BO11"/>
      <c r="BP11"/>
      <c r="BQ11"/>
      <c r="BR11"/>
      <c r="BS11"/>
      <c r="BT11"/>
      <c r="BU11"/>
      <c r="BV11"/>
      <c r="BW11"/>
      <c r="BX11"/>
      <c r="BY11"/>
      <c r="BZ11"/>
      <c r="CA11" s="125">
        <v>-64979</v>
      </c>
      <c r="CB11" s="125">
        <v>-66284</v>
      </c>
      <c r="CC11" s="125">
        <v>-131263</v>
      </c>
      <c r="CD11" s="125">
        <v>-66354</v>
      </c>
      <c r="CE11" s="125">
        <v>-67294</v>
      </c>
      <c r="CF11" s="125">
        <v>-133648</v>
      </c>
    </row>
    <row r="12" spans="1:84" s="64" customFormat="1" ht="14.1" customHeight="1">
      <c r="A12" s="78" t="s">
        <v>11</v>
      </c>
      <c r="B12" s="77">
        <v>36842</v>
      </c>
      <c r="C12" s="24">
        <v>49957</v>
      </c>
      <c r="D12" s="75">
        <v>86799</v>
      </c>
      <c r="E12" s="76">
        <v>36311</v>
      </c>
      <c r="F12" s="24">
        <v>47940</v>
      </c>
      <c r="G12" s="74">
        <v>84251</v>
      </c>
      <c r="H12" s="77">
        <v>35175</v>
      </c>
      <c r="I12" s="24">
        <v>45607</v>
      </c>
      <c r="J12" s="74">
        <v>80782</v>
      </c>
      <c r="K12" s="77">
        <v>35877</v>
      </c>
      <c r="L12" s="24">
        <v>45833</v>
      </c>
      <c r="M12" s="74">
        <v>81710</v>
      </c>
      <c r="N12" s="77">
        <v>35804</v>
      </c>
      <c r="O12" s="24">
        <v>45368</v>
      </c>
      <c r="P12" s="74">
        <v>81172</v>
      </c>
      <c r="Q12" s="77">
        <v>37030</v>
      </c>
      <c r="R12" s="24">
        <v>46501</v>
      </c>
      <c r="S12" s="74">
        <v>83531</v>
      </c>
      <c r="T12" s="77">
        <v>40074</v>
      </c>
      <c r="U12" s="24">
        <v>50009</v>
      </c>
      <c r="V12" s="74">
        <v>90083</v>
      </c>
      <c r="W12" s="125">
        <v>45778</v>
      </c>
      <c r="X12" s="34">
        <v>56949</v>
      </c>
      <c r="Y12" s="74">
        <v>102727</v>
      </c>
      <c r="Z12" s="125">
        <v>48317</v>
      </c>
      <c r="AA12" s="125">
        <v>60047</v>
      </c>
      <c r="AB12" s="74">
        <v>108364</v>
      </c>
      <c r="AC12" s="125">
        <v>49602</v>
      </c>
      <c r="AD12" s="125">
        <v>61836</v>
      </c>
      <c r="AE12" s="74">
        <v>111438</v>
      </c>
      <c r="AF12" s="125">
        <v>51172</v>
      </c>
      <c r="AG12" s="125">
        <v>63636</v>
      </c>
      <c r="AH12" s="74">
        <v>114808</v>
      </c>
      <c r="AI12" s="125">
        <v>52985</v>
      </c>
      <c r="AJ12" s="125">
        <v>65159</v>
      </c>
      <c r="AK12" s="74">
        <v>118144</v>
      </c>
      <c r="AL12" s="125">
        <v>54225</v>
      </c>
      <c r="AM12" s="125">
        <v>65864</v>
      </c>
      <c r="AN12" s="74">
        <v>120089</v>
      </c>
      <c r="AO12" s="125">
        <v>55302</v>
      </c>
      <c r="AP12" s="125">
        <v>67107</v>
      </c>
      <c r="AQ12" s="74">
        <v>122409</v>
      </c>
      <c r="AR12" s="125">
        <v>55752</v>
      </c>
      <c r="AS12" s="125">
        <v>67042</v>
      </c>
      <c r="AT12" s="74">
        <v>122794</v>
      </c>
      <c r="AU12" s="125">
        <v>55400</v>
      </c>
      <c r="AV12" s="125">
        <v>66328</v>
      </c>
      <c r="AW12" s="74">
        <v>121728</v>
      </c>
      <c r="AX12" s="125">
        <v>53472</v>
      </c>
      <c r="AY12" s="125">
        <v>63500</v>
      </c>
      <c r="AZ12" s="74">
        <v>116972</v>
      </c>
      <c r="BA12"/>
      <c r="BB12"/>
      <c r="BC12"/>
      <c r="BD12"/>
      <c r="BE12"/>
      <c r="BF12"/>
      <c r="BG12"/>
      <c r="BH12"/>
      <c r="BI12"/>
      <c r="BJ12"/>
      <c r="BK12"/>
      <c r="BL12"/>
      <c r="BM12"/>
      <c r="BN12"/>
      <c r="BO12"/>
      <c r="BP12"/>
      <c r="BQ12"/>
      <c r="BR12"/>
      <c r="BS12"/>
      <c r="BT12"/>
      <c r="BU12"/>
      <c r="BV12"/>
      <c r="BW12"/>
      <c r="BX12"/>
      <c r="BY12"/>
      <c r="BZ12"/>
      <c r="CA12" s="125">
        <v>-54225</v>
      </c>
      <c r="CB12" s="125">
        <v>-65864</v>
      </c>
      <c r="CC12" s="125">
        <v>-120089</v>
      </c>
      <c r="CD12" s="125">
        <v>-55302</v>
      </c>
      <c r="CE12" s="125">
        <v>-67107</v>
      </c>
      <c r="CF12" s="125">
        <v>-122409</v>
      </c>
    </row>
    <row r="13" spans="1:84" s="64" customFormat="1" ht="14.1" customHeight="1">
      <c r="A13" s="78" t="s">
        <v>12</v>
      </c>
      <c r="B13" s="77">
        <v>76112</v>
      </c>
      <c r="C13" s="24">
        <v>89662</v>
      </c>
      <c r="D13" s="75">
        <v>165774</v>
      </c>
      <c r="E13" s="76">
        <v>72543</v>
      </c>
      <c r="F13" s="24">
        <v>87357</v>
      </c>
      <c r="G13" s="74">
        <v>159900</v>
      </c>
      <c r="H13" s="77">
        <v>69381</v>
      </c>
      <c r="I13" s="24">
        <v>84393</v>
      </c>
      <c r="J13" s="74">
        <v>153774</v>
      </c>
      <c r="K13" s="77">
        <v>66386</v>
      </c>
      <c r="L13" s="24">
        <v>81393</v>
      </c>
      <c r="M13" s="74">
        <v>147779</v>
      </c>
      <c r="N13" s="77">
        <v>63870</v>
      </c>
      <c r="O13" s="24">
        <v>78694</v>
      </c>
      <c r="P13" s="74">
        <v>142564</v>
      </c>
      <c r="Q13" s="77">
        <v>62546</v>
      </c>
      <c r="R13" s="24">
        <v>76329</v>
      </c>
      <c r="S13" s="74">
        <v>138875</v>
      </c>
      <c r="T13" s="77">
        <v>63313</v>
      </c>
      <c r="U13" s="24">
        <v>75724</v>
      </c>
      <c r="V13" s="74">
        <v>139037</v>
      </c>
      <c r="W13" s="125">
        <v>68533</v>
      </c>
      <c r="X13" s="34">
        <v>79721</v>
      </c>
      <c r="Y13" s="74">
        <v>148254</v>
      </c>
      <c r="Z13" s="125">
        <v>70734</v>
      </c>
      <c r="AA13" s="125">
        <v>81678</v>
      </c>
      <c r="AB13" s="74">
        <v>152412</v>
      </c>
      <c r="AC13" s="125">
        <v>72227</v>
      </c>
      <c r="AD13" s="125">
        <v>83031</v>
      </c>
      <c r="AE13" s="74">
        <v>155258</v>
      </c>
      <c r="AF13" s="125">
        <v>74471</v>
      </c>
      <c r="AG13" s="125">
        <v>85251</v>
      </c>
      <c r="AH13" s="74">
        <v>159722</v>
      </c>
      <c r="AI13" s="125">
        <v>77946</v>
      </c>
      <c r="AJ13" s="125">
        <v>89299</v>
      </c>
      <c r="AK13" s="74">
        <v>167245</v>
      </c>
      <c r="AL13" s="125">
        <v>81079</v>
      </c>
      <c r="AM13" s="125">
        <v>93695</v>
      </c>
      <c r="AN13" s="74">
        <v>174774</v>
      </c>
      <c r="AO13" s="125">
        <v>83912</v>
      </c>
      <c r="AP13" s="125">
        <v>97251</v>
      </c>
      <c r="AQ13" s="74">
        <v>181163</v>
      </c>
      <c r="AR13" s="125">
        <v>87311</v>
      </c>
      <c r="AS13" s="125">
        <v>101104</v>
      </c>
      <c r="AT13" s="74">
        <v>188415</v>
      </c>
      <c r="AU13" s="125">
        <v>89300</v>
      </c>
      <c r="AV13" s="125">
        <v>103950</v>
      </c>
      <c r="AW13" s="74">
        <v>193250</v>
      </c>
      <c r="AX13" s="125">
        <v>88418</v>
      </c>
      <c r="AY13" s="125">
        <v>103389</v>
      </c>
      <c r="AZ13" s="74">
        <v>191807</v>
      </c>
      <c r="BA13"/>
      <c r="BB13"/>
      <c r="BC13"/>
      <c r="BD13"/>
      <c r="BE13"/>
      <c r="BF13"/>
      <c r="BG13"/>
      <c r="BH13"/>
      <c r="BI13"/>
      <c r="BJ13"/>
      <c r="BK13"/>
      <c r="BL13"/>
      <c r="BM13"/>
      <c r="BN13"/>
      <c r="BO13"/>
      <c r="BP13"/>
      <c r="BQ13"/>
      <c r="BR13"/>
      <c r="BS13"/>
      <c r="BT13"/>
      <c r="BU13"/>
      <c r="BV13"/>
      <c r="BW13"/>
      <c r="BX13"/>
      <c r="BY13"/>
      <c r="BZ13"/>
      <c r="CA13" s="125">
        <v>-81079</v>
      </c>
      <c r="CB13" s="125">
        <v>-93695</v>
      </c>
      <c r="CC13" s="125">
        <v>-174774</v>
      </c>
      <c r="CD13" s="125">
        <v>-83912</v>
      </c>
      <c r="CE13" s="125">
        <v>-97251</v>
      </c>
      <c r="CF13" s="125">
        <v>-181163</v>
      </c>
    </row>
    <row r="14" spans="1:84" s="64" customFormat="1" ht="14.1" customHeight="1">
      <c r="A14" s="78" t="s">
        <v>13</v>
      </c>
      <c r="B14" s="77">
        <v>87724</v>
      </c>
      <c r="C14" s="24">
        <v>95971</v>
      </c>
      <c r="D14" s="75">
        <v>183695</v>
      </c>
      <c r="E14" s="76">
        <v>83099</v>
      </c>
      <c r="F14" s="24">
        <v>92171</v>
      </c>
      <c r="G14" s="74">
        <v>175270</v>
      </c>
      <c r="H14" s="77">
        <v>79176</v>
      </c>
      <c r="I14" s="24">
        <v>88758</v>
      </c>
      <c r="J14" s="74">
        <v>167934</v>
      </c>
      <c r="K14" s="77">
        <v>76615</v>
      </c>
      <c r="L14" s="24">
        <v>86524</v>
      </c>
      <c r="M14" s="74">
        <v>163139</v>
      </c>
      <c r="N14" s="77">
        <v>75861</v>
      </c>
      <c r="O14" s="24">
        <v>86156</v>
      </c>
      <c r="P14" s="74">
        <v>162017</v>
      </c>
      <c r="Q14" s="77">
        <v>76063</v>
      </c>
      <c r="R14" s="24">
        <v>87020</v>
      </c>
      <c r="S14" s="74">
        <v>163083</v>
      </c>
      <c r="T14" s="77">
        <v>78146</v>
      </c>
      <c r="U14" s="24">
        <v>89647</v>
      </c>
      <c r="V14" s="74">
        <v>167793</v>
      </c>
      <c r="W14" s="125">
        <v>82140</v>
      </c>
      <c r="X14" s="34">
        <v>93623</v>
      </c>
      <c r="Y14" s="74">
        <v>175763</v>
      </c>
      <c r="Z14" s="125">
        <v>83009</v>
      </c>
      <c r="AA14" s="125">
        <v>94628</v>
      </c>
      <c r="AB14" s="74">
        <v>177637</v>
      </c>
      <c r="AC14" s="125">
        <v>83465</v>
      </c>
      <c r="AD14" s="125">
        <v>95413</v>
      </c>
      <c r="AE14" s="74">
        <v>178878</v>
      </c>
      <c r="AF14" s="125">
        <v>83750</v>
      </c>
      <c r="AG14" s="125">
        <v>94778</v>
      </c>
      <c r="AH14" s="74">
        <v>178528</v>
      </c>
      <c r="AI14" s="125">
        <v>84456</v>
      </c>
      <c r="AJ14" s="125">
        <v>93883</v>
      </c>
      <c r="AK14" s="74">
        <v>178339</v>
      </c>
      <c r="AL14" s="125">
        <v>85677</v>
      </c>
      <c r="AM14" s="125">
        <v>94142</v>
      </c>
      <c r="AN14" s="74">
        <v>179819</v>
      </c>
      <c r="AO14" s="125">
        <v>87423</v>
      </c>
      <c r="AP14" s="125">
        <v>95633</v>
      </c>
      <c r="AQ14" s="74">
        <v>183056</v>
      </c>
      <c r="AR14" s="125">
        <v>89348</v>
      </c>
      <c r="AS14" s="125">
        <v>97333</v>
      </c>
      <c r="AT14" s="74">
        <v>186681</v>
      </c>
      <c r="AU14" s="125">
        <v>91472</v>
      </c>
      <c r="AV14" s="125">
        <v>99792</v>
      </c>
      <c r="AW14" s="74">
        <v>191264</v>
      </c>
      <c r="AX14" s="125">
        <v>93086</v>
      </c>
      <c r="AY14" s="125">
        <v>102206</v>
      </c>
      <c r="AZ14" s="74">
        <v>195292</v>
      </c>
      <c r="BA14"/>
      <c r="BB14"/>
      <c r="BC14"/>
      <c r="BD14"/>
      <c r="BE14"/>
      <c r="BF14"/>
      <c r="BG14"/>
      <c r="BH14"/>
      <c r="BI14"/>
      <c r="BJ14"/>
      <c r="BK14"/>
      <c r="BL14"/>
      <c r="BM14"/>
      <c r="BN14"/>
      <c r="BO14"/>
      <c r="BP14"/>
      <c r="BQ14"/>
      <c r="BR14"/>
      <c r="BS14"/>
      <c r="BT14"/>
      <c r="BU14"/>
      <c r="BV14"/>
      <c r="BW14"/>
      <c r="BX14"/>
      <c r="BY14"/>
      <c r="BZ14"/>
      <c r="CA14" s="125">
        <v>-85677</v>
      </c>
      <c r="CB14" s="125">
        <v>-94142</v>
      </c>
      <c r="CC14" s="125">
        <v>-179819</v>
      </c>
      <c r="CD14" s="125">
        <v>-87423</v>
      </c>
      <c r="CE14" s="125">
        <v>-95633</v>
      </c>
      <c r="CF14" s="125">
        <v>-183056</v>
      </c>
    </row>
    <row r="15" spans="1:84" s="64" customFormat="1" ht="14.1" customHeight="1">
      <c r="A15" s="78" t="s">
        <v>14</v>
      </c>
      <c r="B15" s="77">
        <v>93125</v>
      </c>
      <c r="C15" s="24">
        <v>99450</v>
      </c>
      <c r="D15" s="75">
        <v>192575</v>
      </c>
      <c r="E15" s="76">
        <v>91095</v>
      </c>
      <c r="F15" s="24">
        <v>97305</v>
      </c>
      <c r="G15" s="74">
        <v>188400</v>
      </c>
      <c r="H15" s="77">
        <v>88676</v>
      </c>
      <c r="I15" s="24">
        <v>95098</v>
      </c>
      <c r="J15" s="74">
        <v>183774</v>
      </c>
      <c r="K15" s="77">
        <v>86403</v>
      </c>
      <c r="L15" s="24">
        <v>93120</v>
      </c>
      <c r="M15" s="74">
        <v>179523</v>
      </c>
      <c r="N15" s="77">
        <v>83993</v>
      </c>
      <c r="O15" s="24">
        <v>91144</v>
      </c>
      <c r="P15" s="74">
        <v>175137</v>
      </c>
      <c r="Q15" s="77">
        <v>81776</v>
      </c>
      <c r="R15" s="24">
        <v>89135</v>
      </c>
      <c r="S15" s="74">
        <v>170911</v>
      </c>
      <c r="T15" s="77">
        <v>80505</v>
      </c>
      <c r="U15" s="24">
        <v>88326</v>
      </c>
      <c r="V15" s="74">
        <v>168831</v>
      </c>
      <c r="W15" s="125">
        <v>81907</v>
      </c>
      <c r="X15" s="34">
        <v>89801</v>
      </c>
      <c r="Y15" s="74">
        <v>171708</v>
      </c>
      <c r="Z15" s="125">
        <v>82608</v>
      </c>
      <c r="AA15" s="125">
        <v>91101</v>
      </c>
      <c r="AB15" s="74">
        <v>173709</v>
      </c>
      <c r="AC15" s="125">
        <v>84166</v>
      </c>
      <c r="AD15" s="125">
        <v>92880</v>
      </c>
      <c r="AE15" s="74">
        <v>177046</v>
      </c>
      <c r="AF15" s="125">
        <v>86854</v>
      </c>
      <c r="AG15" s="125">
        <v>96253</v>
      </c>
      <c r="AH15" s="74">
        <v>183107</v>
      </c>
      <c r="AI15" s="125">
        <v>89872</v>
      </c>
      <c r="AJ15" s="125">
        <v>99782</v>
      </c>
      <c r="AK15" s="74">
        <v>189654</v>
      </c>
      <c r="AL15" s="125">
        <v>92404</v>
      </c>
      <c r="AM15" s="125">
        <v>102632</v>
      </c>
      <c r="AN15" s="74">
        <v>195036</v>
      </c>
      <c r="AO15" s="125">
        <v>93142</v>
      </c>
      <c r="AP15" s="125">
        <v>103598</v>
      </c>
      <c r="AQ15" s="74">
        <v>196740</v>
      </c>
      <c r="AR15" s="125">
        <v>93606</v>
      </c>
      <c r="AS15" s="125">
        <v>104160</v>
      </c>
      <c r="AT15" s="74">
        <v>197766</v>
      </c>
      <c r="AU15" s="125">
        <v>93334</v>
      </c>
      <c r="AV15" s="125">
        <v>102920</v>
      </c>
      <c r="AW15" s="74">
        <v>196254</v>
      </c>
      <c r="AX15" s="125">
        <v>91821</v>
      </c>
      <c r="AY15" s="125">
        <v>100334</v>
      </c>
      <c r="AZ15" s="74">
        <v>192155</v>
      </c>
      <c r="BA15"/>
      <c r="BB15"/>
      <c r="BC15"/>
      <c r="BD15"/>
      <c r="BE15"/>
      <c r="BF15"/>
      <c r="BG15"/>
      <c r="BH15"/>
      <c r="BI15"/>
      <c r="BJ15"/>
      <c r="BK15"/>
      <c r="BL15"/>
      <c r="BM15"/>
      <c r="BN15"/>
      <c r="BO15"/>
      <c r="BP15"/>
      <c r="BQ15"/>
      <c r="BR15"/>
      <c r="BS15"/>
      <c r="BT15"/>
      <c r="BU15"/>
      <c r="BV15"/>
      <c r="BW15"/>
      <c r="BX15"/>
      <c r="BY15"/>
      <c r="BZ15"/>
      <c r="CA15" s="125">
        <v>-92404</v>
      </c>
      <c r="CB15" s="125">
        <v>-102632</v>
      </c>
      <c r="CC15" s="125">
        <v>-195036</v>
      </c>
      <c r="CD15" s="125">
        <v>-93142</v>
      </c>
      <c r="CE15" s="125">
        <v>-103598</v>
      </c>
      <c r="CF15" s="125">
        <v>-196740</v>
      </c>
    </row>
    <row r="16" spans="1:84" s="64" customFormat="1" ht="14.1" customHeight="1">
      <c r="A16" s="78" t="s">
        <v>15</v>
      </c>
      <c r="B16" s="77">
        <v>91459</v>
      </c>
      <c r="C16" s="24">
        <v>98102</v>
      </c>
      <c r="D16" s="75">
        <v>189561</v>
      </c>
      <c r="E16" s="76">
        <v>90311</v>
      </c>
      <c r="F16" s="24">
        <v>97084</v>
      </c>
      <c r="G16" s="74">
        <v>187395</v>
      </c>
      <c r="H16" s="77">
        <v>88331</v>
      </c>
      <c r="I16" s="24">
        <v>95049</v>
      </c>
      <c r="J16" s="74">
        <v>183380</v>
      </c>
      <c r="K16" s="77">
        <v>87028</v>
      </c>
      <c r="L16" s="24">
        <v>93491</v>
      </c>
      <c r="M16" s="74">
        <v>180519</v>
      </c>
      <c r="N16" s="77">
        <v>86743</v>
      </c>
      <c r="O16" s="24">
        <v>93028</v>
      </c>
      <c r="P16" s="74">
        <v>179771</v>
      </c>
      <c r="Q16" s="77">
        <v>86417</v>
      </c>
      <c r="R16" s="24">
        <v>92820</v>
      </c>
      <c r="S16" s="74">
        <v>179237</v>
      </c>
      <c r="T16" s="77">
        <v>86976</v>
      </c>
      <c r="U16" s="24">
        <v>93406</v>
      </c>
      <c r="V16" s="74">
        <v>180382</v>
      </c>
      <c r="W16" s="125">
        <v>88908</v>
      </c>
      <c r="X16" s="34">
        <v>95555</v>
      </c>
      <c r="Y16" s="74">
        <v>184463</v>
      </c>
      <c r="Z16" s="125">
        <v>89289</v>
      </c>
      <c r="AA16" s="125">
        <v>96284</v>
      </c>
      <c r="AB16" s="74">
        <v>185573</v>
      </c>
      <c r="AC16" s="125">
        <v>89010</v>
      </c>
      <c r="AD16" s="125">
        <v>96385</v>
      </c>
      <c r="AE16" s="74">
        <v>185395</v>
      </c>
      <c r="AF16" s="125">
        <v>88880</v>
      </c>
      <c r="AG16" s="125">
        <v>96349</v>
      </c>
      <c r="AH16" s="74">
        <v>185229</v>
      </c>
      <c r="AI16" s="125">
        <v>88630</v>
      </c>
      <c r="AJ16" s="125">
        <v>96333</v>
      </c>
      <c r="AK16" s="74">
        <v>184963</v>
      </c>
      <c r="AL16" s="125">
        <v>88629</v>
      </c>
      <c r="AM16" s="125">
        <v>96621</v>
      </c>
      <c r="AN16" s="74">
        <v>185250</v>
      </c>
      <c r="AO16" s="125">
        <v>89518</v>
      </c>
      <c r="AP16" s="125">
        <v>97841</v>
      </c>
      <c r="AQ16" s="74">
        <v>187359</v>
      </c>
      <c r="AR16" s="125">
        <v>91187</v>
      </c>
      <c r="AS16" s="125">
        <v>99918</v>
      </c>
      <c r="AT16" s="74">
        <v>191105</v>
      </c>
      <c r="AU16" s="125">
        <v>93322</v>
      </c>
      <c r="AV16" s="125">
        <v>102560</v>
      </c>
      <c r="AW16" s="74">
        <v>195882</v>
      </c>
      <c r="AX16" s="125">
        <v>94682</v>
      </c>
      <c r="AY16" s="125">
        <v>104673</v>
      </c>
      <c r="AZ16" s="74">
        <v>199355</v>
      </c>
      <c r="BA16"/>
      <c r="BB16"/>
      <c r="BC16"/>
      <c r="BD16"/>
      <c r="BE16"/>
      <c r="BF16"/>
      <c r="BG16"/>
      <c r="BH16"/>
      <c r="BI16"/>
      <c r="BJ16"/>
      <c r="BK16"/>
      <c r="BL16"/>
      <c r="BM16"/>
      <c r="BN16"/>
      <c r="BO16"/>
      <c r="BP16"/>
      <c r="BQ16"/>
      <c r="BR16"/>
      <c r="BS16"/>
      <c r="BT16"/>
      <c r="BU16"/>
      <c r="BV16"/>
      <c r="BW16"/>
      <c r="BX16"/>
      <c r="BY16"/>
      <c r="BZ16"/>
      <c r="CA16" s="125">
        <v>-88629</v>
      </c>
      <c r="CB16" s="125">
        <v>-96621</v>
      </c>
      <c r="CC16" s="125">
        <v>-185250</v>
      </c>
      <c r="CD16" s="125">
        <v>-89518</v>
      </c>
      <c r="CE16" s="125">
        <v>-97841</v>
      </c>
      <c r="CF16" s="125">
        <v>-187359</v>
      </c>
    </row>
    <row r="17" spans="1:84" s="64" customFormat="1" ht="14.1" customHeight="1">
      <c r="A17" s="78" t="s">
        <v>16</v>
      </c>
      <c r="B17" s="77">
        <v>90462</v>
      </c>
      <c r="C17" s="24">
        <v>94633</v>
      </c>
      <c r="D17" s="75">
        <v>185095</v>
      </c>
      <c r="E17" s="76">
        <v>88426</v>
      </c>
      <c r="F17" s="24">
        <v>93631</v>
      </c>
      <c r="G17" s="74">
        <v>182057</v>
      </c>
      <c r="H17" s="77">
        <v>86425</v>
      </c>
      <c r="I17" s="24">
        <v>92548</v>
      </c>
      <c r="J17" s="74">
        <v>178973</v>
      </c>
      <c r="K17" s="77">
        <v>85760</v>
      </c>
      <c r="L17" s="24">
        <v>91773</v>
      </c>
      <c r="M17" s="74">
        <v>177533</v>
      </c>
      <c r="N17" s="77">
        <v>85240</v>
      </c>
      <c r="O17" s="24">
        <v>91580</v>
      </c>
      <c r="P17" s="74">
        <v>176820</v>
      </c>
      <c r="Q17" s="77">
        <v>84816</v>
      </c>
      <c r="R17" s="24">
        <v>91217</v>
      </c>
      <c r="S17" s="74">
        <v>176033</v>
      </c>
      <c r="T17" s="77">
        <v>85248</v>
      </c>
      <c r="U17" s="24">
        <v>92049</v>
      </c>
      <c r="V17" s="74">
        <v>177297</v>
      </c>
      <c r="W17" s="125">
        <v>86845</v>
      </c>
      <c r="X17" s="34">
        <v>93544</v>
      </c>
      <c r="Y17" s="74">
        <v>180389</v>
      </c>
      <c r="Z17" s="125">
        <v>87710</v>
      </c>
      <c r="AA17" s="125">
        <v>94449</v>
      </c>
      <c r="AB17" s="74">
        <v>182159</v>
      </c>
      <c r="AC17" s="125">
        <v>89042</v>
      </c>
      <c r="AD17" s="125">
        <v>95962</v>
      </c>
      <c r="AE17" s="74">
        <v>185004</v>
      </c>
      <c r="AF17" s="125">
        <v>90572</v>
      </c>
      <c r="AG17" s="125">
        <v>97614</v>
      </c>
      <c r="AH17" s="74">
        <v>188186</v>
      </c>
      <c r="AI17" s="125">
        <v>92199</v>
      </c>
      <c r="AJ17" s="125">
        <v>99336</v>
      </c>
      <c r="AK17" s="74">
        <v>191535</v>
      </c>
      <c r="AL17" s="125">
        <v>93550</v>
      </c>
      <c r="AM17" s="125">
        <v>100766</v>
      </c>
      <c r="AN17" s="74">
        <v>194316</v>
      </c>
      <c r="AO17" s="125">
        <v>94112</v>
      </c>
      <c r="AP17" s="125">
        <v>101632</v>
      </c>
      <c r="AQ17" s="74">
        <v>195744</v>
      </c>
      <c r="AR17" s="125">
        <v>94322</v>
      </c>
      <c r="AS17" s="125">
        <v>101945</v>
      </c>
      <c r="AT17" s="74">
        <v>196267</v>
      </c>
      <c r="AU17" s="125">
        <v>93224</v>
      </c>
      <c r="AV17" s="125">
        <v>101344</v>
      </c>
      <c r="AW17" s="74">
        <v>194568</v>
      </c>
      <c r="AX17" s="125">
        <v>91595</v>
      </c>
      <c r="AY17" s="125">
        <v>99817</v>
      </c>
      <c r="AZ17" s="74">
        <v>191412</v>
      </c>
      <c r="BA17"/>
      <c r="BB17"/>
      <c r="BC17"/>
      <c r="BD17"/>
      <c r="BE17"/>
      <c r="BF17"/>
      <c r="BG17"/>
      <c r="BH17"/>
      <c r="BI17"/>
      <c r="BJ17"/>
      <c r="BK17"/>
      <c r="BL17"/>
      <c r="BM17"/>
      <c r="BN17"/>
      <c r="BO17"/>
      <c r="BP17"/>
      <c r="BQ17"/>
      <c r="BR17"/>
      <c r="BS17"/>
      <c r="BT17"/>
      <c r="BU17"/>
      <c r="BV17"/>
      <c r="BW17"/>
      <c r="BX17"/>
      <c r="BY17"/>
      <c r="BZ17"/>
      <c r="CA17" s="125">
        <v>-93550</v>
      </c>
      <c r="CB17" s="125">
        <v>-100766</v>
      </c>
      <c r="CC17" s="125">
        <v>-194316</v>
      </c>
      <c r="CD17" s="125">
        <v>-94112</v>
      </c>
      <c r="CE17" s="125">
        <v>-101632</v>
      </c>
      <c r="CF17" s="125">
        <v>-195744</v>
      </c>
    </row>
    <row r="18" spans="1:84" s="64" customFormat="1" ht="14.1" customHeight="1">
      <c r="A18" s="78" t="s">
        <v>17</v>
      </c>
      <c r="B18" s="77">
        <v>69463</v>
      </c>
      <c r="C18" s="24">
        <v>67925</v>
      </c>
      <c r="D18" s="75">
        <v>137388</v>
      </c>
      <c r="E18" s="76">
        <v>73651</v>
      </c>
      <c r="F18" s="24">
        <v>73254</v>
      </c>
      <c r="G18" s="74">
        <v>146905</v>
      </c>
      <c r="H18" s="77">
        <v>77204</v>
      </c>
      <c r="I18" s="24">
        <v>77773</v>
      </c>
      <c r="J18" s="74">
        <v>154977</v>
      </c>
      <c r="K18" s="77">
        <v>79316</v>
      </c>
      <c r="L18" s="24">
        <v>81070</v>
      </c>
      <c r="M18" s="74">
        <v>160386</v>
      </c>
      <c r="N18" s="77">
        <v>80971</v>
      </c>
      <c r="O18" s="24">
        <v>83850</v>
      </c>
      <c r="P18" s="74">
        <v>164821</v>
      </c>
      <c r="Q18" s="77">
        <v>82783</v>
      </c>
      <c r="R18" s="24">
        <v>87026</v>
      </c>
      <c r="S18" s="74">
        <v>169809</v>
      </c>
      <c r="T18" s="77">
        <v>82959</v>
      </c>
      <c r="U18" s="24">
        <v>87779</v>
      </c>
      <c r="V18" s="74">
        <v>170738</v>
      </c>
      <c r="W18" s="125">
        <v>83537</v>
      </c>
      <c r="X18" s="34">
        <v>89316</v>
      </c>
      <c r="Y18" s="74">
        <v>172853</v>
      </c>
      <c r="Z18" s="125">
        <v>84188</v>
      </c>
      <c r="AA18" s="125">
        <v>90329</v>
      </c>
      <c r="AB18" s="74">
        <v>174517</v>
      </c>
      <c r="AC18" s="125">
        <v>84896</v>
      </c>
      <c r="AD18" s="125">
        <v>92000</v>
      </c>
      <c r="AE18" s="74">
        <v>176896</v>
      </c>
      <c r="AF18" s="125">
        <v>86027</v>
      </c>
      <c r="AG18" s="125">
        <v>93169</v>
      </c>
      <c r="AH18" s="74">
        <v>179196</v>
      </c>
      <c r="AI18" s="125">
        <v>87573</v>
      </c>
      <c r="AJ18" s="125">
        <v>94834</v>
      </c>
      <c r="AK18" s="74">
        <v>182407</v>
      </c>
      <c r="AL18" s="125">
        <v>88655</v>
      </c>
      <c r="AM18" s="125">
        <v>96025</v>
      </c>
      <c r="AN18" s="74">
        <v>184680</v>
      </c>
      <c r="AO18" s="125">
        <v>90151</v>
      </c>
      <c r="AP18" s="125">
        <v>97678</v>
      </c>
      <c r="AQ18" s="74">
        <v>187829</v>
      </c>
      <c r="AR18" s="125">
        <v>91498</v>
      </c>
      <c r="AS18" s="125">
        <v>99173</v>
      </c>
      <c r="AT18" s="74">
        <v>190671</v>
      </c>
      <c r="AU18" s="125">
        <v>92365</v>
      </c>
      <c r="AV18" s="125">
        <v>100187</v>
      </c>
      <c r="AW18" s="74">
        <v>192552</v>
      </c>
      <c r="AX18" s="125">
        <v>92637</v>
      </c>
      <c r="AY18" s="125">
        <v>100717</v>
      </c>
      <c r="AZ18" s="74">
        <v>193354</v>
      </c>
      <c r="BA18"/>
      <c r="BB18"/>
      <c r="BC18"/>
      <c r="BD18"/>
      <c r="BE18"/>
      <c r="BF18"/>
      <c r="BG18"/>
      <c r="BH18"/>
      <c r="BI18"/>
      <c r="BJ18"/>
      <c r="BK18"/>
      <c r="BL18"/>
      <c r="BM18"/>
      <c r="BN18"/>
      <c r="BO18"/>
      <c r="BP18"/>
      <c r="BQ18"/>
      <c r="BR18"/>
      <c r="BS18"/>
      <c r="BT18"/>
      <c r="BU18"/>
      <c r="BV18"/>
      <c r="BW18"/>
      <c r="BX18"/>
      <c r="BY18"/>
      <c r="BZ18"/>
      <c r="CA18" s="125">
        <v>-88655</v>
      </c>
      <c r="CB18" s="125">
        <v>-96025</v>
      </c>
      <c r="CC18" s="125">
        <v>-184680</v>
      </c>
      <c r="CD18" s="125">
        <v>-90151</v>
      </c>
      <c r="CE18" s="125">
        <v>-97678</v>
      </c>
      <c r="CF18" s="125">
        <v>-187829</v>
      </c>
    </row>
    <row r="19" spans="1:84" s="64" customFormat="1" ht="14.1" customHeight="1">
      <c r="A19" s="78" t="s">
        <v>18</v>
      </c>
      <c r="B19" s="77">
        <v>51629</v>
      </c>
      <c r="C19" s="24">
        <v>50532</v>
      </c>
      <c r="D19" s="75">
        <v>102161</v>
      </c>
      <c r="E19" s="76">
        <v>53381</v>
      </c>
      <c r="F19" s="24">
        <v>51905</v>
      </c>
      <c r="G19" s="74">
        <v>105286</v>
      </c>
      <c r="H19" s="77">
        <v>55136</v>
      </c>
      <c r="I19" s="24">
        <v>53611</v>
      </c>
      <c r="J19" s="74">
        <v>108747</v>
      </c>
      <c r="K19" s="77">
        <v>57114</v>
      </c>
      <c r="L19" s="24">
        <v>55859</v>
      </c>
      <c r="M19" s="74">
        <v>112973</v>
      </c>
      <c r="N19" s="77">
        <v>59529</v>
      </c>
      <c r="O19" s="24">
        <v>58749</v>
      </c>
      <c r="P19" s="74">
        <v>118278</v>
      </c>
      <c r="Q19" s="77">
        <v>62023</v>
      </c>
      <c r="R19" s="24">
        <v>61982</v>
      </c>
      <c r="S19" s="74">
        <v>124005</v>
      </c>
      <c r="T19" s="77">
        <v>66579</v>
      </c>
      <c r="U19" s="24">
        <v>67392</v>
      </c>
      <c r="V19" s="74">
        <v>133971</v>
      </c>
      <c r="W19" s="125">
        <v>71795</v>
      </c>
      <c r="X19" s="34">
        <v>73728</v>
      </c>
      <c r="Y19" s="74">
        <v>145523</v>
      </c>
      <c r="Z19" s="125">
        <v>75244</v>
      </c>
      <c r="AA19" s="125">
        <v>78573</v>
      </c>
      <c r="AB19" s="74">
        <v>153817</v>
      </c>
      <c r="AC19" s="125">
        <v>77953</v>
      </c>
      <c r="AD19" s="125">
        <v>82344</v>
      </c>
      <c r="AE19" s="74">
        <v>160297</v>
      </c>
      <c r="AF19" s="125">
        <v>81087</v>
      </c>
      <c r="AG19" s="125">
        <v>86779</v>
      </c>
      <c r="AH19" s="74">
        <v>167866</v>
      </c>
      <c r="AI19" s="125">
        <v>81725</v>
      </c>
      <c r="AJ19" s="125">
        <v>87846</v>
      </c>
      <c r="AK19" s="74">
        <v>169571</v>
      </c>
      <c r="AL19" s="125">
        <v>82251</v>
      </c>
      <c r="AM19" s="125">
        <v>89314</v>
      </c>
      <c r="AN19" s="74">
        <v>171565</v>
      </c>
      <c r="AO19" s="125">
        <v>83116</v>
      </c>
      <c r="AP19" s="125">
        <v>90666</v>
      </c>
      <c r="AQ19" s="74">
        <v>173782</v>
      </c>
      <c r="AR19" s="125">
        <v>84197</v>
      </c>
      <c r="AS19" s="125">
        <v>92256</v>
      </c>
      <c r="AT19" s="74">
        <v>176453</v>
      </c>
      <c r="AU19" s="125">
        <v>84860</v>
      </c>
      <c r="AV19" s="125">
        <v>93126</v>
      </c>
      <c r="AW19" s="74">
        <v>177986</v>
      </c>
      <c r="AX19" s="125">
        <v>85611</v>
      </c>
      <c r="AY19" s="125">
        <v>93934</v>
      </c>
      <c r="AZ19" s="74">
        <v>179545</v>
      </c>
      <c r="BA19"/>
      <c r="BB19"/>
      <c r="BC19"/>
      <c r="BD19"/>
      <c r="BE19"/>
      <c r="BF19"/>
      <c r="BG19"/>
      <c r="BH19"/>
      <c r="BI19"/>
      <c r="BJ19"/>
      <c r="BK19"/>
      <c r="BL19"/>
      <c r="BM19"/>
      <c r="BN19"/>
      <c r="BO19"/>
      <c r="BP19"/>
      <c r="BQ19"/>
      <c r="BR19"/>
      <c r="BS19"/>
      <c r="BT19"/>
      <c r="BU19"/>
      <c r="BV19"/>
      <c r="BW19"/>
      <c r="BX19"/>
      <c r="BY19"/>
      <c r="BZ19"/>
      <c r="CA19" s="125">
        <v>-82251</v>
      </c>
      <c r="CB19" s="125">
        <v>-89314</v>
      </c>
      <c r="CC19" s="125">
        <v>-171565</v>
      </c>
      <c r="CD19" s="125">
        <v>-83116</v>
      </c>
      <c r="CE19" s="125">
        <v>-90666</v>
      </c>
      <c r="CF19" s="125">
        <v>-173782</v>
      </c>
    </row>
    <row r="20" spans="1:84" s="64" customFormat="1" ht="14.1" customHeight="1">
      <c r="A20" s="78" t="s">
        <v>19</v>
      </c>
      <c r="B20" s="77">
        <v>37439</v>
      </c>
      <c r="C20" s="24">
        <v>39096</v>
      </c>
      <c r="D20" s="75">
        <v>76535</v>
      </c>
      <c r="E20" s="76">
        <v>38608</v>
      </c>
      <c r="F20" s="24">
        <v>40236</v>
      </c>
      <c r="G20" s="74">
        <v>78844</v>
      </c>
      <c r="H20" s="77">
        <v>39708</v>
      </c>
      <c r="I20" s="24">
        <v>41383</v>
      </c>
      <c r="J20" s="74">
        <v>81091</v>
      </c>
      <c r="K20" s="77">
        <v>41168</v>
      </c>
      <c r="L20" s="24">
        <v>42760</v>
      </c>
      <c r="M20" s="74">
        <v>83928</v>
      </c>
      <c r="N20" s="77">
        <v>43215</v>
      </c>
      <c r="O20" s="24">
        <v>44561</v>
      </c>
      <c r="P20" s="74">
        <v>87776</v>
      </c>
      <c r="Q20" s="77">
        <v>45547</v>
      </c>
      <c r="R20" s="24">
        <v>46371</v>
      </c>
      <c r="S20" s="74">
        <v>91918</v>
      </c>
      <c r="T20" s="77">
        <v>47848</v>
      </c>
      <c r="U20" s="24">
        <v>48382</v>
      </c>
      <c r="V20" s="74">
        <v>96230</v>
      </c>
      <c r="W20" s="125">
        <v>50747</v>
      </c>
      <c r="X20" s="34">
        <v>51103</v>
      </c>
      <c r="Y20" s="74">
        <v>101850</v>
      </c>
      <c r="Z20" s="125">
        <v>53394</v>
      </c>
      <c r="AA20" s="125">
        <v>54044</v>
      </c>
      <c r="AB20" s="74">
        <v>107438</v>
      </c>
      <c r="AC20" s="125">
        <v>56395</v>
      </c>
      <c r="AD20" s="125">
        <v>57618</v>
      </c>
      <c r="AE20" s="74">
        <v>114013</v>
      </c>
      <c r="AF20" s="125">
        <v>59388</v>
      </c>
      <c r="AG20" s="125">
        <v>61386</v>
      </c>
      <c r="AH20" s="74">
        <v>120774</v>
      </c>
      <c r="AI20" s="125">
        <v>64432</v>
      </c>
      <c r="AJ20" s="125">
        <v>67300</v>
      </c>
      <c r="AK20" s="74">
        <v>131732</v>
      </c>
      <c r="AL20" s="125">
        <v>68879</v>
      </c>
      <c r="AM20" s="125">
        <v>73094</v>
      </c>
      <c r="AN20" s="74">
        <v>141973</v>
      </c>
      <c r="AO20" s="125">
        <v>72261</v>
      </c>
      <c r="AP20" s="125">
        <v>77679</v>
      </c>
      <c r="AQ20" s="74">
        <v>149940</v>
      </c>
      <c r="AR20" s="125">
        <v>74795</v>
      </c>
      <c r="AS20" s="125">
        <v>81481</v>
      </c>
      <c r="AT20" s="74">
        <v>156276</v>
      </c>
      <c r="AU20" s="125">
        <v>77772</v>
      </c>
      <c r="AV20" s="125">
        <v>85092</v>
      </c>
      <c r="AW20" s="74">
        <v>162864</v>
      </c>
      <c r="AX20" s="125">
        <v>77400</v>
      </c>
      <c r="AY20" s="125">
        <v>85592</v>
      </c>
      <c r="AZ20" s="74">
        <v>162992</v>
      </c>
      <c r="BA20"/>
      <c r="BB20"/>
      <c r="BC20"/>
      <c r="BD20"/>
      <c r="BE20"/>
      <c r="BF20"/>
      <c r="BG20"/>
      <c r="BH20"/>
      <c r="BI20"/>
      <c r="BJ20"/>
      <c r="BK20"/>
      <c r="BL20"/>
      <c r="BM20"/>
      <c r="BN20"/>
      <c r="BO20"/>
      <c r="BP20"/>
      <c r="BQ20"/>
      <c r="BR20"/>
      <c r="BS20"/>
      <c r="BT20"/>
      <c r="BU20"/>
      <c r="BV20"/>
      <c r="BW20"/>
      <c r="BX20"/>
      <c r="BY20"/>
      <c r="BZ20"/>
      <c r="CA20" s="125">
        <v>-68879</v>
      </c>
      <c r="CB20" s="125">
        <v>-73094</v>
      </c>
      <c r="CC20" s="125">
        <v>-141973</v>
      </c>
      <c r="CD20" s="125">
        <v>-72261</v>
      </c>
      <c r="CE20" s="125">
        <v>-77679</v>
      </c>
      <c r="CF20" s="125">
        <v>-149940</v>
      </c>
    </row>
    <row r="21" spans="1:84" s="64" customFormat="1" ht="14.1" customHeight="1">
      <c r="A21" s="78" t="s">
        <v>20</v>
      </c>
      <c r="B21" s="77">
        <v>33613</v>
      </c>
      <c r="C21" s="24">
        <v>38475</v>
      </c>
      <c r="D21" s="75">
        <v>72088</v>
      </c>
      <c r="E21" s="76">
        <v>34143</v>
      </c>
      <c r="F21" s="24">
        <v>38280</v>
      </c>
      <c r="G21" s="74">
        <v>72423</v>
      </c>
      <c r="H21" s="77">
        <v>33729</v>
      </c>
      <c r="I21" s="24">
        <v>37682</v>
      </c>
      <c r="J21" s="74">
        <v>71411</v>
      </c>
      <c r="K21" s="77">
        <v>33359</v>
      </c>
      <c r="L21" s="24">
        <v>37073</v>
      </c>
      <c r="M21" s="74">
        <v>70432</v>
      </c>
      <c r="N21" s="77">
        <v>33351</v>
      </c>
      <c r="O21" s="24">
        <v>36899</v>
      </c>
      <c r="P21" s="74">
        <v>70250</v>
      </c>
      <c r="Q21" s="77">
        <v>33641</v>
      </c>
      <c r="R21" s="24">
        <v>37038</v>
      </c>
      <c r="S21" s="74">
        <v>70679</v>
      </c>
      <c r="T21" s="77">
        <v>34629</v>
      </c>
      <c r="U21" s="24">
        <v>37940</v>
      </c>
      <c r="V21" s="74">
        <v>72569</v>
      </c>
      <c r="W21" s="125">
        <v>36358</v>
      </c>
      <c r="X21" s="34">
        <v>39663</v>
      </c>
      <c r="Y21" s="74">
        <v>76021</v>
      </c>
      <c r="Z21" s="125">
        <v>38248</v>
      </c>
      <c r="AA21" s="125">
        <v>41480</v>
      </c>
      <c r="AB21" s="74">
        <v>79728</v>
      </c>
      <c r="AC21" s="125">
        <v>40501</v>
      </c>
      <c r="AD21" s="125">
        <v>43719</v>
      </c>
      <c r="AE21" s="74">
        <v>84220</v>
      </c>
      <c r="AF21" s="125">
        <v>43035</v>
      </c>
      <c r="AG21" s="125">
        <v>45934</v>
      </c>
      <c r="AH21" s="74">
        <v>88969</v>
      </c>
      <c r="AI21" s="125">
        <v>45341</v>
      </c>
      <c r="AJ21" s="125">
        <v>48038</v>
      </c>
      <c r="AK21" s="74">
        <v>93379</v>
      </c>
      <c r="AL21" s="125">
        <v>47784</v>
      </c>
      <c r="AM21" s="125">
        <v>50291</v>
      </c>
      <c r="AN21" s="74">
        <v>98075</v>
      </c>
      <c r="AO21" s="125">
        <v>50440</v>
      </c>
      <c r="AP21" s="125">
        <v>53266</v>
      </c>
      <c r="AQ21" s="74">
        <v>103706</v>
      </c>
      <c r="AR21" s="125">
        <v>53216</v>
      </c>
      <c r="AS21" s="125">
        <v>56336</v>
      </c>
      <c r="AT21" s="74">
        <v>109552</v>
      </c>
      <c r="AU21" s="125">
        <v>55366</v>
      </c>
      <c r="AV21" s="125">
        <v>59509</v>
      </c>
      <c r="AW21" s="74">
        <v>114875</v>
      </c>
      <c r="AX21" s="125">
        <v>59340</v>
      </c>
      <c r="AY21" s="125">
        <v>64728</v>
      </c>
      <c r="AZ21" s="74">
        <v>124068</v>
      </c>
      <c r="BA21"/>
      <c r="BB21"/>
      <c r="BC21"/>
      <c r="BD21"/>
      <c r="BE21"/>
      <c r="BF21"/>
      <c r="BG21"/>
      <c r="BH21"/>
      <c r="BI21"/>
      <c r="BJ21"/>
      <c r="BK21"/>
      <c r="BL21"/>
      <c r="BM21"/>
      <c r="BN21"/>
      <c r="BO21"/>
      <c r="BP21"/>
      <c r="BQ21"/>
      <c r="BR21"/>
      <c r="BS21"/>
      <c r="BT21"/>
      <c r="BU21"/>
      <c r="BV21"/>
      <c r="BW21"/>
      <c r="BX21"/>
      <c r="BY21"/>
      <c r="BZ21"/>
      <c r="CA21" s="125">
        <v>-47784</v>
      </c>
      <c r="CB21" s="125">
        <v>-50291</v>
      </c>
      <c r="CC21" s="125">
        <v>-98075</v>
      </c>
      <c r="CD21" s="125">
        <v>-50440</v>
      </c>
      <c r="CE21" s="125">
        <v>-53266</v>
      </c>
      <c r="CF21" s="125">
        <v>-103706</v>
      </c>
    </row>
    <row r="22" spans="1:84" s="64" customFormat="1" ht="14.1" customHeight="1">
      <c r="A22" s="78" t="s">
        <v>21</v>
      </c>
      <c r="B22" s="77">
        <v>17691</v>
      </c>
      <c r="C22" s="24">
        <v>32188</v>
      </c>
      <c r="D22" s="75">
        <v>49879</v>
      </c>
      <c r="E22" s="76">
        <v>19951</v>
      </c>
      <c r="F22" s="24">
        <v>32928</v>
      </c>
      <c r="G22" s="74">
        <v>52879</v>
      </c>
      <c r="H22" s="77">
        <v>22312</v>
      </c>
      <c r="I22" s="24">
        <v>33057</v>
      </c>
      <c r="J22" s="74">
        <v>55369</v>
      </c>
      <c r="K22" s="77">
        <v>24654</v>
      </c>
      <c r="L22" s="24">
        <v>33438</v>
      </c>
      <c r="M22" s="74">
        <v>58092</v>
      </c>
      <c r="N22" s="77">
        <v>26845</v>
      </c>
      <c r="O22" s="24">
        <v>33815</v>
      </c>
      <c r="P22" s="74">
        <v>60660</v>
      </c>
      <c r="Q22" s="77">
        <v>28597</v>
      </c>
      <c r="R22" s="24">
        <v>34510</v>
      </c>
      <c r="S22" s="74">
        <v>63107</v>
      </c>
      <c r="T22" s="77">
        <v>29453</v>
      </c>
      <c r="U22" s="24">
        <v>34765</v>
      </c>
      <c r="V22" s="74">
        <v>64218</v>
      </c>
      <c r="W22" s="125">
        <v>29973</v>
      </c>
      <c r="X22" s="34">
        <v>34976</v>
      </c>
      <c r="Y22" s="74">
        <v>64949</v>
      </c>
      <c r="Z22" s="125">
        <v>30094</v>
      </c>
      <c r="AA22" s="125">
        <v>35189</v>
      </c>
      <c r="AB22" s="74">
        <v>65283</v>
      </c>
      <c r="AC22" s="125">
        <v>30317</v>
      </c>
      <c r="AD22" s="125">
        <v>35408</v>
      </c>
      <c r="AE22" s="74">
        <v>65725</v>
      </c>
      <c r="AF22" s="125">
        <v>30766</v>
      </c>
      <c r="AG22" s="125">
        <v>35799</v>
      </c>
      <c r="AH22" s="74">
        <v>66565</v>
      </c>
      <c r="AI22" s="125">
        <v>31748</v>
      </c>
      <c r="AJ22" s="125">
        <v>36705</v>
      </c>
      <c r="AK22" s="74">
        <v>68453</v>
      </c>
      <c r="AL22" s="125">
        <v>33178</v>
      </c>
      <c r="AM22" s="125">
        <v>38202</v>
      </c>
      <c r="AN22" s="74">
        <v>71380</v>
      </c>
      <c r="AO22" s="125">
        <v>34816</v>
      </c>
      <c r="AP22" s="125">
        <v>39767</v>
      </c>
      <c r="AQ22" s="74">
        <v>74583</v>
      </c>
      <c r="AR22" s="125">
        <v>36771</v>
      </c>
      <c r="AS22" s="125">
        <v>41717</v>
      </c>
      <c r="AT22" s="74">
        <v>78488</v>
      </c>
      <c r="AU22" s="125">
        <v>38917</v>
      </c>
      <c r="AV22" s="125">
        <v>43394</v>
      </c>
      <c r="AW22" s="74">
        <v>82311</v>
      </c>
      <c r="AX22" s="125">
        <v>40608</v>
      </c>
      <c r="AY22" s="125">
        <v>44988</v>
      </c>
      <c r="AZ22" s="74">
        <v>85596</v>
      </c>
      <c r="BA22"/>
      <c r="BB22"/>
      <c r="BC22"/>
      <c r="BD22"/>
      <c r="BE22"/>
      <c r="BF22"/>
      <c r="BG22"/>
      <c r="BH22"/>
      <c r="BI22"/>
      <c r="BJ22"/>
      <c r="BK22"/>
      <c r="BL22"/>
      <c r="BM22"/>
      <c r="BN22"/>
      <c r="BO22"/>
      <c r="BP22"/>
      <c r="BQ22"/>
      <c r="BR22"/>
      <c r="BS22"/>
      <c r="BT22"/>
      <c r="BU22"/>
      <c r="BV22"/>
      <c r="BW22"/>
      <c r="BX22"/>
      <c r="BY22"/>
      <c r="BZ22"/>
      <c r="CA22" s="125">
        <v>-33178</v>
      </c>
      <c r="CB22" s="125">
        <v>-38202</v>
      </c>
      <c r="CC22" s="125">
        <v>-71380</v>
      </c>
      <c r="CD22" s="125">
        <v>-34816</v>
      </c>
      <c r="CE22" s="125">
        <v>-39767</v>
      </c>
      <c r="CF22" s="125">
        <v>-74583</v>
      </c>
    </row>
    <row r="23" spans="1:84" s="64" customFormat="1" ht="14.1" customHeight="1">
      <c r="A23" s="78" t="s">
        <v>29</v>
      </c>
      <c r="B23" s="77">
        <v>9602</v>
      </c>
      <c r="C23" s="24">
        <v>21520</v>
      </c>
      <c r="D23" s="75">
        <v>31122</v>
      </c>
      <c r="E23" s="76">
        <v>9905</v>
      </c>
      <c r="F23" s="24">
        <v>22009</v>
      </c>
      <c r="G23" s="74">
        <v>31914</v>
      </c>
      <c r="H23" s="77">
        <v>10172</v>
      </c>
      <c r="I23" s="24">
        <v>22842</v>
      </c>
      <c r="J23" s="74">
        <v>33014</v>
      </c>
      <c r="K23" s="77">
        <v>10667</v>
      </c>
      <c r="L23" s="24">
        <v>23604</v>
      </c>
      <c r="M23" s="74">
        <v>34271</v>
      </c>
      <c r="N23" s="77">
        <v>11661</v>
      </c>
      <c r="O23" s="24">
        <v>24727</v>
      </c>
      <c r="P23" s="74">
        <v>36388</v>
      </c>
      <c r="Q23" s="77">
        <v>12903</v>
      </c>
      <c r="R23" s="24">
        <v>25385</v>
      </c>
      <c r="S23" s="74">
        <v>38288</v>
      </c>
      <c r="T23" s="77">
        <v>14968</v>
      </c>
      <c r="U23" s="24">
        <v>26220</v>
      </c>
      <c r="V23" s="74">
        <v>41188</v>
      </c>
      <c r="W23" s="125">
        <v>17362</v>
      </c>
      <c r="X23" s="34">
        <v>27104</v>
      </c>
      <c r="Y23" s="74">
        <v>44466</v>
      </c>
      <c r="Z23" s="125">
        <v>19773</v>
      </c>
      <c r="AA23" s="125">
        <v>27982</v>
      </c>
      <c r="AB23" s="74">
        <v>47755</v>
      </c>
      <c r="AC23" s="125">
        <v>21760</v>
      </c>
      <c r="AD23" s="125">
        <v>28705</v>
      </c>
      <c r="AE23" s="74">
        <v>50465</v>
      </c>
      <c r="AF23" s="125">
        <v>23538</v>
      </c>
      <c r="AG23" s="125">
        <v>29952</v>
      </c>
      <c r="AH23" s="74">
        <v>53490</v>
      </c>
      <c r="AI23" s="125">
        <v>24252</v>
      </c>
      <c r="AJ23" s="125">
        <v>30485</v>
      </c>
      <c r="AK23" s="74">
        <v>54737</v>
      </c>
      <c r="AL23" s="125">
        <v>24461</v>
      </c>
      <c r="AM23" s="125">
        <v>30770</v>
      </c>
      <c r="AN23" s="74">
        <v>55231</v>
      </c>
      <c r="AO23" s="125">
        <v>24760</v>
      </c>
      <c r="AP23" s="125">
        <v>31185</v>
      </c>
      <c r="AQ23" s="74">
        <v>55945</v>
      </c>
      <c r="AR23" s="125">
        <v>24992</v>
      </c>
      <c r="AS23" s="125">
        <v>31370</v>
      </c>
      <c r="AT23" s="74">
        <v>56362</v>
      </c>
      <c r="AU23" s="125">
        <v>25300</v>
      </c>
      <c r="AV23" s="125">
        <v>31474</v>
      </c>
      <c r="AW23" s="74">
        <v>56774</v>
      </c>
      <c r="AX23" s="125">
        <v>26015</v>
      </c>
      <c r="AY23" s="125">
        <v>32060</v>
      </c>
      <c r="AZ23" s="74">
        <v>58075</v>
      </c>
      <c r="BA23"/>
      <c r="BB23"/>
      <c r="BC23"/>
      <c r="BD23"/>
      <c r="BE23"/>
      <c r="BF23"/>
      <c r="BG23"/>
      <c r="BH23"/>
      <c r="BI23"/>
      <c r="BJ23"/>
      <c r="BK23"/>
      <c r="BL23"/>
      <c r="BM23"/>
      <c r="BN23"/>
      <c r="BO23"/>
      <c r="BP23"/>
      <c r="BQ23"/>
      <c r="BR23"/>
      <c r="BS23"/>
      <c r="BT23"/>
      <c r="BU23"/>
      <c r="BV23"/>
      <c r="BW23"/>
      <c r="BX23"/>
      <c r="BY23"/>
      <c r="BZ23"/>
      <c r="CA23" s="125">
        <v>-24461</v>
      </c>
      <c r="CB23" s="125">
        <v>-30770</v>
      </c>
      <c r="CC23" s="125">
        <v>-55231</v>
      </c>
      <c r="CD23" s="125">
        <v>-24760</v>
      </c>
      <c r="CE23" s="125">
        <v>-31185</v>
      </c>
      <c r="CF23" s="125">
        <v>-55945</v>
      </c>
    </row>
    <row r="24" spans="1:84" s="64" customFormat="1" ht="14.1" customHeight="1">
      <c r="A24" s="78" t="s">
        <v>30</v>
      </c>
      <c r="B24" s="77">
        <v>5379</v>
      </c>
      <c r="C24" s="24">
        <v>13665</v>
      </c>
      <c r="D24" s="75">
        <v>19044</v>
      </c>
      <c r="E24" s="76">
        <v>5533</v>
      </c>
      <c r="F24" s="24">
        <v>13946</v>
      </c>
      <c r="G24" s="74">
        <v>19479</v>
      </c>
      <c r="H24" s="77">
        <v>5433</v>
      </c>
      <c r="I24" s="24">
        <v>13682</v>
      </c>
      <c r="J24" s="74">
        <v>19115</v>
      </c>
      <c r="K24" s="77">
        <v>5243</v>
      </c>
      <c r="L24" s="24">
        <v>13558</v>
      </c>
      <c r="M24" s="74">
        <v>18801</v>
      </c>
      <c r="N24" s="77">
        <v>5140</v>
      </c>
      <c r="O24" s="24">
        <v>13413</v>
      </c>
      <c r="P24" s="74">
        <v>18553</v>
      </c>
      <c r="Q24" s="77">
        <v>5481</v>
      </c>
      <c r="R24" s="24">
        <v>13950</v>
      </c>
      <c r="S24" s="74">
        <v>19431</v>
      </c>
      <c r="T24" s="77">
        <v>5822</v>
      </c>
      <c r="U24" s="24">
        <v>14510</v>
      </c>
      <c r="V24" s="74">
        <v>20332</v>
      </c>
      <c r="W24" s="125">
        <v>6223</v>
      </c>
      <c r="X24" s="34">
        <v>15463</v>
      </c>
      <c r="Y24" s="74">
        <v>21686</v>
      </c>
      <c r="Z24" s="125">
        <v>6721</v>
      </c>
      <c r="AA24" s="125">
        <v>16168</v>
      </c>
      <c r="AB24" s="74">
        <v>22889</v>
      </c>
      <c r="AC24" s="125">
        <v>7436</v>
      </c>
      <c r="AD24" s="125">
        <v>17199</v>
      </c>
      <c r="AE24" s="74">
        <v>24635</v>
      </c>
      <c r="AF24" s="125">
        <v>8491</v>
      </c>
      <c r="AG24" s="125">
        <v>17878</v>
      </c>
      <c r="AH24" s="74">
        <v>26369</v>
      </c>
      <c r="AI24" s="125">
        <v>10058</v>
      </c>
      <c r="AJ24" s="125">
        <v>18546</v>
      </c>
      <c r="AK24" s="74">
        <v>28604</v>
      </c>
      <c r="AL24" s="125">
        <v>11819</v>
      </c>
      <c r="AM24" s="125">
        <v>19322</v>
      </c>
      <c r="AN24" s="74">
        <v>31141</v>
      </c>
      <c r="AO24" s="125">
        <v>13521</v>
      </c>
      <c r="AP24" s="125">
        <v>20161</v>
      </c>
      <c r="AQ24" s="74">
        <v>33682</v>
      </c>
      <c r="AR24" s="125">
        <v>14947</v>
      </c>
      <c r="AS24" s="125">
        <v>20879</v>
      </c>
      <c r="AT24" s="74">
        <v>35826</v>
      </c>
      <c r="AU24" s="125">
        <v>15927</v>
      </c>
      <c r="AV24" s="125">
        <v>21782</v>
      </c>
      <c r="AW24" s="74">
        <v>37709</v>
      </c>
      <c r="AX24" s="125">
        <v>16333</v>
      </c>
      <c r="AY24" s="125">
        <v>22263</v>
      </c>
      <c r="AZ24" s="74">
        <v>38596</v>
      </c>
      <c r="BA24"/>
      <c r="BB24"/>
      <c r="BC24"/>
      <c r="BD24"/>
      <c r="BE24"/>
      <c r="BF24"/>
      <c r="BG24"/>
      <c r="BH24"/>
      <c r="BI24"/>
      <c r="BJ24"/>
      <c r="BK24"/>
      <c r="BL24"/>
      <c r="BM24"/>
      <c r="BN24"/>
      <c r="BO24"/>
      <c r="BP24"/>
      <c r="BQ24"/>
      <c r="BR24"/>
      <c r="BS24"/>
      <c r="BT24"/>
      <c r="BU24"/>
      <c r="BV24"/>
      <c r="BW24"/>
      <c r="BX24"/>
      <c r="BY24"/>
      <c r="BZ24"/>
      <c r="CA24" s="125">
        <v>-11819</v>
      </c>
      <c r="CB24" s="125">
        <v>-19322</v>
      </c>
      <c r="CC24" s="125">
        <v>-31141</v>
      </c>
      <c r="CD24" s="125">
        <v>-13521</v>
      </c>
      <c r="CE24" s="125">
        <v>-20161</v>
      </c>
      <c r="CF24" s="125">
        <v>-33682</v>
      </c>
    </row>
    <row r="25" spans="1:84" s="64" customFormat="1" ht="14.1" customHeight="1">
      <c r="A25" s="78" t="s">
        <v>22</v>
      </c>
      <c r="B25" s="77">
        <v>1709</v>
      </c>
      <c r="C25" s="24">
        <v>5444</v>
      </c>
      <c r="D25" s="75">
        <v>7153</v>
      </c>
      <c r="E25" s="76">
        <v>1832</v>
      </c>
      <c r="F25" s="24">
        <v>5736</v>
      </c>
      <c r="G25" s="74">
        <v>7568</v>
      </c>
      <c r="H25" s="77">
        <v>1916</v>
      </c>
      <c r="I25" s="24">
        <v>5854</v>
      </c>
      <c r="J25" s="74">
        <v>7770</v>
      </c>
      <c r="K25" s="77">
        <v>1998</v>
      </c>
      <c r="L25" s="24">
        <v>5861</v>
      </c>
      <c r="M25" s="74">
        <v>7859</v>
      </c>
      <c r="N25" s="77">
        <v>2049</v>
      </c>
      <c r="O25" s="24">
        <v>6214</v>
      </c>
      <c r="P25" s="74">
        <v>8263</v>
      </c>
      <c r="Q25" s="77">
        <v>2132</v>
      </c>
      <c r="R25" s="24">
        <v>6381</v>
      </c>
      <c r="S25" s="74">
        <v>8513</v>
      </c>
      <c r="T25" s="77">
        <v>2230</v>
      </c>
      <c r="U25" s="24">
        <v>6584</v>
      </c>
      <c r="V25" s="74">
        <v>8814</v>
      </c>
      <c r="W25" s="125">
        <v>2277</v>
      </c>
      <c r="X25" s="34">
        <v>6693</v>
      </c>
      <c r="Y25" s="74">
        <v>8970</v>
      </c>
      <c r="Z25" s="125">
        <v>2229</v>
      </c>
      <c r="AA25" s="125">
        <v>6666</v>
      </c>
      <c r="AB25" s="74">
        <v>8895</v>
      </c>
      <c r="AC25" s="125">
        <v>2243</v>
      </c>
      <c r="AD25" s="125">
        <v>6617</v>
      </c>
      <c r="AE25" s="74">
        <v>8860</v>
      </c>
      <c r="AF25" s="125">
        <v>2502</v>
      </c>
      <c r="AG25" s="125">
        <v>7136</v>
      </c>
      <c r="AH25" s="74">
        <v>9638</v>
      </c>
      <c r="AI25" s="125">
        <v>2674</v>
      </c>
      <c r="AJ25" s="125">
        <v>7425</v>
      </c>
      <c r="AK25" s="74">
        <v>10099</v>
      </c>
      <c r="AL25" s="125">
        <v>2840</v>
      </c>
      <c r="AM25" s="125">
        <v>7863</v>
      </c>
      <c r="AN25" s="74">
        <v>10703</v>
      </c>
      <c r="AO25" s="125">
        <v>3146</v>
      </c>
      <c r="AP25" s="125">
        <v>8267</v>
      </c>
      <c r="AQ25" s="74">
        <v>11413</v>
      </c>
      <c r="AR25" s="125">
        <v>3513</v>
      </c>
      <c r="AS25" s="125">
        <v>8857</v>
      </c>
      <c r="AT25" s="74">
        <v>12370</v>
      </c>
      <c r="AU25" s="125">
        <v>4008</v>
      </c>
      <c r="AV25" s="125">
        <v>9167</v>
      </c>
      <c r="AW25" s="74">
        <v>13175</v>
      </c>
      <c r="AX25" s="125">
        <v>4797</v>
      </c>
      <c r="AY25" s="125">
        <v>9476</v>
      </c>
      <c r="AZ25" s="74">
        <v>14273</v>
      </c>
      <c r="BA25"/>
      <c r="BB25"/>
      <c r="BC25"/>
      <c r="BD25"/>
      <c r="BE25"/>
      <c r="BF25"/>
      <c r="BG25"/>
      <c r="BH25"/>
      <c r="BI25"/>
      <c r="BJ25"/>
      <c r="BK25"/>
      <c r="BL25"/>
      <c r="BM25"/>
      <c r="BN25"/>
      <c r="BO25"/>
      <c r="BP25"/>
      <c r="BQ25"/>
      <c r="BR25"/>
      <c r="BS25"/>
      <c r="BT25"/>
      <c r="BU25"/>
      <c r="BV25"/>
      <c r="BW25"/>
      <c r="BX25"/>
      <c r="BY25"/>
      <c r="BZ25"/>
      <c r="CA25" s="125">
        <v>-2840</v>
      </c>
      <c r="CB25" s="125">
        <v>-7863</v>
      </c>
      <c r="CC25" s="125">
        <v>-10703</v>
      </c>
      <c r="CD25" s="125">
        <v>-3146</v>
      </c>
      <c r="CE25" s="125">
        <v>-8267</v>
      </c>
      <c r="CF25" s="125">
        <v>-11413</v>
      </c>
    </row>
    <row r="26" spans="1:84" s="64" customFormat="1" ht="14.1" customHeight="1" thickBot="1">
      <c r="A26" s="78" t="s">
        <v>23</v>
      </c>
      <c r="B26" s="88">
        <v>520</v>
      </c>
      <c r="C26" s="87">
        <v>1544</v>
      </c>
      <c r="D26" s="85">
        <v>2064</v>
      </c>
      <c r="E26" s="86">
        <v>471</v>
      </c>
      <c r="F26" s="87">
        <v>1557</v>
      </c>
      <c r="G26" s="83">
        <v>2028</v>
      </c>
      <c r="H26" s="88">
        <v>411</v>
      </c>
      <c r="I26" s="87">
        <v>1583</v>
      </c>
      <c r="J26" s="83">
        <v>1994</v>
      </c>
      <c r="K26" s="88">
        <v>448</v>
      </c>
      <c r="L26" s="87">
        <v>1565</v>
      </c>
      <c r="M26" s="83">
        <v>2013</v>
      </c>
      <c r="N26" s="88">
        <v>451</v>
      </c>
      <c r="O26" s="87">
        <v>1619</v>
      </c>
      <c r="P26" s="83">
        <v>2070</v>
      </c>
      <c r="Q26" s="88">
        <v>427</v>
      </c>
      <c r="R26" s="87">
        <v>1729</v>
      </c>
      <c r="S26" s="83">
        <v>2156</v>
      </c>
      <c r="T26" s="88">
        <v>467</v>
      </c>
      <c r="U26" s="87">
        <v>1846</v>
      </c>
      <c r="V26" s="74">
        <v>2313</v>
      </c>
      <c r="W26" s="125">
        <v>502</v>
      </c>
      <c r="X26" s="82">
        <v>1916</v>
      </c>
      <c r="Y26" s="74">
        <v>2418</v>
      </c>
      <c r="Z26" s="125">
        <v>524</v>
      </c>
      <c r="AA26" s="125">
        <v>1997</v>
      </c>
      <c r="AB26" s="83">
        <v>2521</v>
      </c>
      <c r="AC26" s="125">
        <v>557</v>
      </c>
      <c r="AD26" s="125">
        <v>2126</v>
      </c>
      <c r="AE26" s="83">
        <v>2683</v>
      </c>
      <c r="AF26" s="125">
        <v>590</v>
      </c>
      <c r="AG26" s="125">
        <v>2212</v>
      </c>
      <c r="AH26" s="83">
        <v>2802</v>
      </c>
      <c r="AI26" s="125">
        <v>569</v>
      </c>
      <c r="AJ26" s="125">
        <v>2275</v>
      </c>
      <c r="AK26" s="83">
        <v>2844</v>
      </c>
      <c r="AL26" s="125">
        <v>598</v>
      </c>
      <c r="AM26" s="125">
        <v>2281</v>
      </c>
      <c r="AN26" s="83">
        <v>2879</v>
      </c>
      <c r="AO26" s="125">
        <v>615</v>
      </c>
      <c r="AP26" s="125">
        <v>2315</v>
      </c>
      <c r="AQ26" s="83">
        <v>2930</v>
      </c>
      <c r="AR26" s="125">
        <v>632</v>
      </c>
      <c r="AS26" s="125">
        <v>2329</v>
      </c>
      <c r="AT26" s="83">
        <v>2961</v>
      </c>
      <c r="AU26" s="125">
        <v>685</v>
      </c>
      <c r="AV26" s="125">
        <v>2445</v>
      </c>
      <c r="AW26" s="83">
        <v>3130</v>
      </c>
      <c r="AX26" s="125">
        <v>763</v>
      </c>
      <c r="AY26" s="125">
        <v>2606</v>
      </c>
      <c r="AZ26" s="83">
        <v>3369</v>
      </c>
      <c r="BA26"/>
      <c r="BB26"/>
      <c r="BC26"/>
      <c r="BD26"/>
      <c r="BE26"/>
      <c r="BF26"/>
      <c r="BG26"/>
      <c r="BH26"/>
      <c r="BI26"/>
      <c r="BJ26"/>
      <c r="BK26"/>
      <c r="BL26"/>
      <c r="BM26"/>
      <c r="BN26"/>
      <c r="BO26"/>
      <c r="BP26"/>
      <c r="BQ26"/>
      <c r="BR26"/>
      <c r="BS26"/>
      <c r="BT26"/>
      <c r="BU26"/>
      <c r="BV26"/>
      <c r="BW26"/>
      <c r="BX26"/>
      <c r="BY26"/>
      <c r="BZ26"/>
      <c r="CA26" s="125">
        <v>-598</v>
      </c>
      <c r="CB26" s="125">
        <v>-2281</v>
      </c>
      <c r="CC26" s="125">
        <v>-2879</v>
      </c>
      <c r="CD26" s="125">
        <v>-615</v>
      </c>
      <c r="CE26" s="125">
        <v>-2315</v>
      </c>
      <c r="CF26" s="125">
        <v>-2930</v>
      </c>
    </row>
    <row r="27" spans="1:84" ht="14.4" thickTop="1" thickBot="1">
      <c r="A27" s="80" t="s">
        <v>25</v>
      </c>
      <c r="B27" s="91">
        <v>1039181</v>
      </c>
      <c r="C27" s="25">
        <v>1125691</v>
      </c>
      <c r="D27" s="92">
        <v>2164872</v>
      </c>
      <c r="E27" s="89">
        <v>1034806</v>
      </c>
      <c r="F27" s="25">
        <v>1121660</v>
      </c>
      <c r="G27" s="90">
        <v>2156466</v>
      </c>
      <c r="H27" s="91">
        <v>1023809</v>
      </c>
      <c r="I27" s="25">
        <v>1109864</v>
      </c>
      <c r="J27" s="90">
        <v>2133673</v>
      </c>
      <c r="K27" s="91">
        <v>1015262</v>
      </c>
      <c r="L27" s="25">
        <v>1100764</v>
      </c>
      <c r="M27" s="90">
        <v>2116026</v>
      </c>
      <c r="N27" s="91">
        <v>1015051</v>
      </c>
      <c r="O27" s="25">
        <v>1100255</v>
      </c>
      <c r="P27" s="90">
        <v>2115306</v>
      </c>
      <c r="Q27" s="91">
        <v>1021028</v>
      </c>
      <c r="R27" s="25">
        <v>1106107</v>
      </c>
      <c r="S27" s="90">
        <v>2127135</v>
      </c>
      <c r="T27" s="128">
        <v>1042922</v>
      </c>
      <c r="U27" s="25">
        <v>1127378</v>
      </c>
      <c r="V27" s="133">
        <v>2170300</v>
      </c>
      <c r="W27" s="128">
        <v>1087523</v>
      </c>
      <c r="X27" s="25">
        <v>1172772</v>
      </c>
      <c r="Y27" s="133">
        <v>2260295</v>
      </c>
      <c r="Z27" s="128">
        <v>1113120</v>
      </c>
      <c r="AA27" s="25">
        <v>1199835</v>
      </c>
      <c r="AB27" s="133">
        <v>2312955</v>
      </c>
      <c r="AC27" s="128">
        <v>1136124</v>
      </c>
      <c r="AD27" s="25">
        <v>1224961</v>
      </c>
      <c r="AE27" s="133">
        <v>2361085</v>
      </c>
      <c r="AF27" s="128">
        <v>1163185</v>
      </c>
      <c r="AG27" s="25">
        <v>1252600</v>
      </c>
      <c r="AH27" s="133">
        <v>2415785</v>
      </c>
      <c r="AI27" s="128">
        <v>1193726</v>
      </c>
      <c r="AJ27" s="25">
        <v>1282165</v>
      </c>
      <c r="AK27" s="133">
        <v>2475891</v>
      </c>
      <c r="AL27" s="128">
        <v>1222432</v>
      </c>
      <c r="AM27" s="25">
        <v>1312881</v>
      </c>
      <c r="AN27" s="133">
        <v>2535313</v>
      </c>
      <c r="AO27" s="128">
        <v>1249353</v>
      </c>
      <c r="AP27" s="25">
        <v>1341936</v>
      </c>
      <c r="AQ27" s="133">
        <v>2591289</v>
      </c>
      <c r="AR27" s="128">
        <v>1275498</v>
      </c>
      <c r="AS27" s="25">
        <v>1369123</v>
      </c>
      <c r="AT27" s="133">
        <v>2644621</v>
      </c>
      <c r="AU27" s="128">
        <v>1293097</v>
      </c>
      <c r="AV27" s="25">
        <v>1388238</v>
      </c>
      <c r="AW27" s="133">
        <v>2681335</v>
      </c>
      <c r="AX27" s="128">
        <v>1297741</v>
      </c>
      <c r="AY27" s="25">
        <v>1394852</v>
      </c>
      <c r="AZ27" s="133">
        <v>2692593</v>
      </c>
      <c r="CA27" s="125">
        <v>-1222432</v>
      </c>
      <c r="CB27" s="125">
        <v>-1312881</v>
      </c>
      <c r="CC27" s="125">
        <v>-2535313</v>
      </c>
      <c r="CD27" s="125">
        <v>-1249353</v>
      </c>
      <c r="CE27" s="125">
        <v>-1341936</v>
      </c>
      <c r="CF27" s="125">
        <v>-2591289</v>
      </c>
    </row>
    <row r="28" spans="1:84" ht="6.9" customHeight="1" thickTop="1">
      <c r="A28" s="26"/>
      <c r="B28" s="27"/>
      <c r="C28" s="27"/>
      <c r="D28" s="28"/>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row>
    <row r="29" spans="1:84">
      <c r="A29" s="65" t="s">
        <v>56</v>
      </c>
      <c r="B29" s="29"/>
      <c r="C29" s="29"/>
      <c r="D29" s="29"/>
      <c r="E29" s="29"/>
      <c r="F29" s="29"/>
      <c r="G29" s="29"/>
      <c r="H29" s="29"/>
      <c r="I29" s="29"/>
      <c r="K29" s="29"/>
      <c r="L29" s="29"/>
      <c r="N29" s="29"/>
      <c r="O29" s="29"/>
      <c r="Q29" s="29"/>
      <c r="R29" s="29"/>
      <c r="T29" s="29"/>
      <c r="U29" s="29"/>
      <c r="W29" s="29"/>
      <c r="X29" s="29"/>
      <c r="Z29" s="29"/>
      <c r="AA29" s="29"/>
      <c r="AC29" s="29"/>
      <c r="AD29" s="29"/>
      <c r="AF29" s="29"/>
      <c r="AG29" s="29"/>
      <c r="AI29" s="29"/>
      <c r="AJ29" s="29"/>
      <c r="AL29" s="29"/>
      <c r="AM29" s="29"/>
      <c r="AO29" s="29"/>
      <c r="AP29" s="29"/>
      <c r="AR29" s="29"/>
      <c r="AS29" s="29"/>
      <c r="AU29" s="29"/>
      <c r="AV29" s="29"/>
      <c r="AX29" s="29"/>
      <c r="AY29" s="29"/>
      <c r="AZ29" s="10"/>
    </row>
    <row r="30" spans="1:84" ht="6.9" customHeight="1" thickBot="1">
      <c r="A30" s="53"/>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row>
    <row r="31" spans="1:84" ht="14.1" customHeight="1" thickTop="1">
      <c r="A31" s="30"/>
      <c r="B31" s="343">
        <v>35429</v>
      </c>
      <c r="C31" s="341"/>
      <c r="D31" s="342"/>
      <c r="E31" s="343">
        <v>35794</v>
      </c>
      <c r="F31" s="341"/>
      <c r="G31" s="342"/>
      <c r="H31" s="341">
        <v>36159</v>
      </c>
      <c r="I31" s="341"/>
      <c r="J31" s="342"/>
      <c r="K31" s="341">
        <v>36524</v>
      </c>
      <c r="L31" s="341"/>
      <c r="M31" s="342"/>
      <c r="N31" s="341">
        <v>36890</v>
      </c>
      <c r="O31" s="341"/>
      <c r="P31" s="342"/>
      <c r="Q31" s="341">
        <v>37255</v>
      </c>
      <c r="R31" s="341"/>
      <c r="S31" s="341"/>
      <c r="T31" s="343">
        <v>37620</v>
      </c>
      <c r="U31" s="341"/>
      <c r="V31" s="342"/>
      <c r="W31" s="343">
        <v>37985</v>
      </c>
      <c r="X31" s="341"/>
      <c r="Y31" s="342"/>
      <c r="Z31" s="343">
        <v>38351</v>
      </c>
      <c r="AA31" s="341"/>
      <c r="AB31" s="342"/>
      <c r="AC31" s="343">
        <v>38716</v>
      </c>
      <c r="AD31" s="341"/>
      <c r="AE31" s="342"/>
      <c r="AF31" s="343">
        <v>39081</v>
      </c>
      <c r="AG31" s="341"/>
      <c r="AH31" s="342"/>
      <c r="AI31" s="338">
        <v>39446</v>
      </c>
      <c r="AJ31" s="336"/>
      <c r="AK31" s="337"/>
      <c r="AL31" s="338">
        <v>39812</v>
      </c>
      <c r="AM31" s="336"/>
      <c r="AN31" s="337"/>
      <c r="AO31" s="338">
        <v>40177</v>
      </c>
      <c r="AP31" s="336"/>
      <c r="AQ31" s="337"/>
      <c r="AR31" s="338">
        <v>40542</v>
      </c>
      <c r="AS31" s="336"/>
      <c r="AT31" s="337"/>
      <c r="AU31" s="338">
        <v>40907</v>
      </c>
      <c r="AV31" s="336"/>
      <c r="AW31" s="337"/>
      <c r="AX31" s="338">
        <v>41273</v>
      </c>
      <c r="AY31" s="336"/>
      <c r="AZ31" s="337"/>
    </row>
    <row r="32" spans="1:84">
      <c r="A32" s="20" t="s">
        <v>5</v>
      </c>
      <c r="B32" s="23" t="s">
        <v>26</v>
      </c>
      <c r="C32" s="21" t="s">
        <v>27</v>
      </c>
      <c r="D32" s="22" t="s">
        <v>25</v>
      </c>
      <c r="E32" s="23" t="s">
        <v>26</v>
      </c>
      <c r="F32" s="21" t="s">
        <v>27</v>
      </c>
      <c r="G32" s="22" t="s">
        <v>25</v>
      </c>
      <c r="H32" s="63" t="s">
        <v>26</v>
      </c>
      <c r="I32" s="63" t="s">
        <v>27</v>
      </c>
      <c r="J32" s="68" t="s">
        <v>25</v>
      </c>
      <c r="K32" s="63" t="s">
        <v>26</v>
      </c>
      <c r="L32" s="63" t="s">
        <v>27</v>
      </c>
      <c r="M32" s="68" t="s">
        <v>25</v>
      </c>
      <c r="N32" s="63" t="s">
        <v>26</v>
      </c>
      <c r="O32" s="63" t="s">
        <v>27</v>
      </c>
      <c r="P32" s="68" t="s">
        <v>25</v>
      </c>
      <c r="Q32" s="63" t="s">
        <v>26</v>
      </c>
      <c r="R32" s="63" t="s">
        <v>27</v>
      </c>
      <c r="S32" s="63" t="s">
        <v>25</v>
      </c>
      <c r="T32" s="23" t="s">
        <v>26</v>
      </c>
      <c r="U32" s="21" t="s">
        <v>27</v>
      </c>
      <c r="V32" s="22" t="s">
        <v>25</v>
      </c>
      <c r="W32" s="23" t="s">
        <v>26</v>
      </c>
      <c r="X32" s="21" t="s">
        <v>27</v>
      </c>
      <c r="Y32" s="22" t="s">
        <v>25</v>
      </c>
      <c r="Z32" s="23" t="s">
        <v>26</v>
      </c>
      <c r="AA32" s="21" t="s">
        <v>27</v>
      </c>
      <c r="AB32" s="22" t="s">
        <v>25</v>
      </c>
      <c r="AC32" s="23" t="s">
        <v>26</v>
      </c>
      <c r="AD32" s="21" t="s">
        <v>27</v>
      </c>
      <c r="AE32" s="22" t="s">
        <v>25</v>
      </c>
      <c r="AF32" s="23" t="s">
        <v>26</v>
      </c>
      <c r="AG32" s="21" t="s">
        <v>27</v>
      </c>
      <c r="AH32" s="22" t="s">
        <v>25</v>
      </c>
      <c r="AI32" s="23" t="s">
        <v>26</v>
      </c>
      <c r="AJ32" s="21" t="s">
        <v>27</v>
      </c>
      <c r="AK32" s="22" t="s">
        <v>25</v>
      </c>
      <c r="AL32" s="23" t="s">
        <v>26</v>
      </c>
      <c r="AM32" s="21" t="s">
        <v>27</v>
      </c>
      <c r="AN32" s="22" t="s">
        <v>25</v>
      </c>
      <c r="AO32" s="23" t="s">
        <v>26</v>
      </c>
      <c r="AP32" s="21" t="s">
        <v>27</v>
      </c>
      <c r="AQ32" s="22" t="s">
        <v>25</v>
      </c>
      <c r="AR32" s="23" t="s">
        <v>26</v>
      </c>
      <c r="AS32" s="21" t="s">
        <v>27</v>
      </c>
      <c r="AT32" s="22" t="s">
        <v>25</v>
      </c>
      <c r="AU32" s="23" t="s">
        <v>26</v>
      </c>
      <c r="AV32" s="21" t="s">
        <v>27</v>
      </c>
      <c r="AW32" s="22" t="s">
        <v>25</v>
      </c>
      <c r="AX32" s="23" t="s">
        <v>26</v>
      </c>
      <c r="AY32" s="21" t="s">
        <v>27</v>
      </c>
      <c r="AZ32" s="22" t="s">
        <v>25</v>
      </c>
    </row>
    <row r="33" spans="1:52">
      <c r="A33" s="78" t="s">
        <v>6</v>
      </c>
      <c r="B33" s="98">
        <v>0.56046851569580247</v>
      </c>
      <c r="C33" s="31">
        <v>0.57720965364121746</v>
      </c>
      <c r="D33" s="98">
        <v>0.56850243154575431</v>
      </c>
      <c r="E33" s="33">
        <v>-4.1341960673184408E-2</v>
      </c>
      <c r="F33" s="31">
        <v>-3.1568640691471361E-2</v>
      </c>
      <c r="G33" s="32">
        <v>-3.6625799356441724E-2</v>
      </c>
      <c r="H33" s="98">
        <v>-1.6849227333191052E-2</v>
      </c>
      <c r="I33" s="31">
        <v>-2.2155980894606575E-2</v>
      </c>
      <c r="J33" s="99">
        <v>-1.9423468826896939E-2</v>
      </c>
      <c r="K33" s="98">
        <v>-4.1926269898274748E-3</v>
      </c>
      <c r="L33" s="31">
        <v>2.9057848293074784E-3</v>
      </c>
      <c r="M33" s="99">
        <v>-7.5886928476565085E-4</v>
      </c>
      <c r="N33" s="98">
        <v>-2.3819108964036051E-3</v>
      </c>
      <c r="O33" s="31">
        <v>-2.666287461339234E-4</v>
      </c>
      <c r="P33" s="99">
        <v>-1.3549199993095895E-3</v>
      </c>
      <c r="Q33" s="98">
        <v>1.6645929313650054E-3</v>
      </c>
      <c r="R33" s="31">
        <v>7.6453958714861603E-3</v>
      </c>
      <c r="S33" s="98">
        <v>4.5714977056092732E-3</v>
      </c>
      <c r="T33" s="33">
        <v>3.4008695214274853E-2</v>
      </c>
      <c r="U33" s="31">
        <v>2.8267428934413141E-2</v>
      </c>
      <c r="V33" s="32">
        <v>3.120967603186342E-2</v>
      </c>
      <c r="W33" s="33">
        <v>5.5374275556421271E-2</v>
      </c>
      <c r="X33" s="31">
        <v>6.1570141570141512E-2</v>
      </c>
      <c r="Y33" s="32">
        <v>5.8386305620901968E-2</v>
      </c>
      <c r="Z33" s="33">
        <v>4.2731887401938229E-2</v>
      </c>
      <c r="AA33" s="31">
        <v>3.6370690073226353E-2</v>
      </c>
      <c r="AB33" s="32">
        <v>3.9630181362464878E-2</v>
      </c>
      <c r="AC33" s="33">
        <v>3.3088452233433596E-2</v>
      </c>
      <c r="AD33" s="31">
        <v>2.9541590629045489E-2</v>
      </c>
      <c r="AE33" s="32">
        <v>3.1364432415220467E-2</v>
      </c>
      <c r="AF33" s="39">
        <v>1.5293227285059441E-2</v>
      </c>
      <c r="AG33" s="37">
        <v>1.4983259351280864E-2</v>
      </c>
      <c r="AH33" s="38">
        <v>1.5142827739308196E-2</v>
      </c>
      <c r="AI33" s="39">
        <v>2.2770104919692891E-2</v>
      </c>
      <c r="AJ33" s="37">
        <v>2.7106095886321624E-2</v>
      </c>
      <c r="AK33" s="38">
        <v>2.4873640458225266E-2</v>
      </c>
      <c r="AL33" s="39">
        <v>1.914165096739584E-2</v>
      </c>
      <c r="AM33" s="37">
        <v>1.8645003778410718E-2</v>
      </c>
      <c r="AN33" s="38">
        <v>1.8900185822387616E-2</v>
      </c>
      <c r="AO33" s="39">
        <v>1.2642856179077899E-2</v>
      </c>
      <c r="AP33" s="37">
        <v>1.343890434410433E-2</v>
      </c>
      <c r="AQ33" s="38">
        <v>1.302979030289575E-2</v>
      </c>
      <c r="AR33" s="39">
        <v>1.13924050632912E-2</v>
      </c>
      <c r="AS33" s="37">
        <v>1.1275814012416063E-2</v>
      </c>
      <c r="AT33" s="38">
        <v>1.1335710911990704E-2</v>
      </c>
      <c r="AU33" s="39">
        <v>4.5846782161913513E-3</v>
      </c>
      <c r="AV33" s="37">
        <v>2.3107547537515316E-3</v>
      </c>
      <c r="AW33" s="38">
        <v>3.4790142341769581E-3</v>
      </c>
      <c r="AX33" s="39">
        <v>-1.4438776179297896E-2</v>
      </c>
      <c r="AY33" s="37">
        <v>-1.0041108827287371E-2</v>
      </c>
      <c r="AZ33" s="38">
        <v>-1.2302960399846241E-2</v>
      </c>
    </row>
    <row r="34" spans="1:52">
      <c r="A34" s="79" t="s">
        <v>7</v>
      </c>
      <c r="B34" s="98">
        <v>0.68340139113471321</v>
      </c>
      <c r="C34" s="31">
        <v>0.68238458821598091</v>
      </c>
      <c r="D34" s="98">
        <v>0.68290700180219344</v>
      </c>
      <c r="E34" s="33">
        <v>-4.0821494255937285E-2</v>
      </c>
      <c r="F34" s="31">
        <v>-4.3119240199532172E-2</v>
      </c>
      <c r="G34" s="32">
        <v>-4.1938356164383572E-2</v>
      </c>
      <c r="H34" s="98">
        <v>-4.6240847007822605E-2</v>
      </c>
      <c r="I34" s="31">
        <v>-4.5003387035019049E-2</v>
      </c>
      <c r="J34" s="99">
        <v>-4.5640098086175751E-2</v>
      </c>
      <c r="K34" s="98">
        <v>-3.3273604009148805E-2</v>
      </c>
      <c r="L34" s="31">
        <v>-3.5265998457979952E-2</v>
      </c>
      <c r="M34" s="99">
        <v>-3.4241495808769007E-2</v>
      </c>
      <c r="N34" s="98">
        <v>-2.581413222019624E-2</v>
      </c>
      <c r="O34" s="31">
        <v>-2.8131643303550002E-2</v>
      </c>
      <c r="P34" s="99">
        <v>-2.6938769178262878E-2</v>
      </c>
      <c r="Q34" s="98">
        <v>-2.1842031989604882E-2</v>
      </c>
      <c r="R34" s="31">
        <v>-1.8716181767347018E-2</v>
      </c>
      <c r="S34" s="98">
        <v>-2.0326985468198222E-2</v>
      </c>
      <c r="T34" s="33">
        <v>-6.3257108517567051E-4</v>
      </c>
      <c r="U34" s="31">
        <v>6.5700159222323862E-3</v>
      </c>
      <c r="V34" s="32">
        <v>2.8641404730713749E-3</v>
      </c>
      <c r="W34" s="33">
        <v>3.9766433522169908E-2</v>
      </c>
      <c r="X34" s="31">
        <v>3.4483906955059318E-2</v>
      </c>
      <c r="Y34" s="32">
        <v>3.7192396004900541E-2</v>
      </c>
      <c r="Z34" s="33">
        <v>1.9099943689409038E-2</v>
      </c>
      <c r="AA34" s="31">
        <v>2.4288565542106566E-2</v>
      </c>
      <c r="AB34" s="32">
        <v>2.1621621621621623E-2</v>
      </c>
      <c r="AC34" s="33">
        <v>2.3729876646456205E-2</v>
      </c>
      <c r="AD34" s="31">
        <v>2.302119835944505E-2</v>
      </c>
      <c r="AE34" s="32">
        <v>2.3384558840420011E-2</v>
      </c>
      <c r="AF34" s="39">
        <v>2.8766903473326444E-2</v>
      </c>
      <c r="AG34" s="37">
        <v>3.1473687444318221E-2</v>
      </c>
      <c r="AH34" s="38">
        <v>3.0085370324646643E-2</v>
      </c>
      <c r="AI34" s="39">
        <v>4.7502233313954312E-2</v>
      </c>
      <c r="AJ34" s="37">
        <v>3.9820702595642743E-2</v>
      </c>
      <c r="AK34" s="38">
        <v>4.375553844589386E-2</v>
      </c>
      <c r="AL34" s="39">
        <v>4.061023648694384E-2</v>
      </c>
      <c r="AM34" s="37">
        <v>4.3651987110633783E-2</v>
      </c>
      <c r="AN34" s="38">
        <v>4.2088268451892175E-2</v>
      </c>
      <c r="AO34" s="39">
        <v>3.6371677962353521E-2</v>
      </c>
      <c r="AP34" s="37">
        <v>3.5582451662481196E-2</v>
      </c>
      <c r="AQ34" s="38">
        <v>3.5987605678949652E-2</v>
      </c>
      <c r="AR34" s="39">
        <v>3.3940428523014043E-2</v>
      </c>
      <c r="AS34" s="37">
        <v>3.049055203667872E-2</v>
      </c>
      <c r="AT34" s="38">
        <v>3.2262223224933217E-2</v>
      </c>
      <c r="AU34" s="39">
        <v>2.1766841076566346E-2</v>
      </c>
      <c r="AV34" s="37">
        <v>1.9429835277174012E-2</v>
      </c>
      <c r="AW34" s="38">
        <v>2.0631947046334531E-2</v>
      </c>
      <c r="AX34" s="39">
        <v>-1.4732789962692561E-3</v>
      </c>
      <c r="AY34" s="37">
        <v>1.5641161482378152E-3</v>
      </c>
      <c r="AZ34" s="38">
        <v>0</v>
      </c>
    </row>
    <row r="35" spans="1:52">
      <c r="A35" s="78" t="s">
        <v>8</v>
      </c>
      <c r="B35" s="98">
        <v>0.67633544715890115</v>
      </c>
      <c r="C35" s="31">
        <v>0.66827881460999849</v>
      </c>
      <c r="D35" s="98">
        <v>0.6723720865958589</v>
      </c>
      <c r="E35" s="33">
        <v>-2.5293992676739263E-2</v>
      </c>
      <c r="F35" s="31">
        <v>-2.9647113751021359E-2</v>
      </c>
      <c r="G35" s="32">
        <v>-2.7430215241271316E-2</v>
      </c>
      <c r="H35" s="98">
        <v>-2.411693057247255E-2</v>
      </c>
      <c r="I35" s="31">
        <v>-2.754574250544628E-2</v>
      </c>
      <c r="J35" s="99">
        <v>-2.57957281960004E-2</v>
      </c>
      <c r="K35" s="98">
        <v>-2.8378484904222567E-2</v>
      </c>
      <c r="L35" s="31">
        <v>-3.243540406816936E-2</v>
      </c>
      <c r="M35" s="99">
        <v>-3.0361245079731813E-2</v>
      </c>
      <c r="N35" s="98">
        <v>-2.0891364902506981E-2</v>
      </c>
      <c r="O35" s="31">
        <v>-2.0838068181818215E-2</v>
      </c>
      <c r="P35" s="99">
        <v>-2.0865372625628709E-2</v>
      </c>
      <c r="Q35" s="98">
        <v>-2.4085403748152823E-2</v>
      </c>
      <c r="R35" s="31">
        <v>-3.0493377627551443E-2</v>
      </c>
      <c r="S35" s="98">
        <v>-2.7210595576686369E-2</v>
      </c>
      <c r="T35" s="33">
        <v>-1.1858770254015383E-2</v>
      </c>
      <c r="U35" s="31">
        <v>-1.0144992593257629E-2</v>
      </c>
      <c r="V35" s="32">
        <v>-1.102577529528137E-2</v>
      </c>
      <c r="W35" s="33">
        <v>1.2946281524338632E-2</v>
      </c>
      <c r="X35" s="31">
        <v>1.4405998216256322E-2</v>
      </c>
      <c r="Y35" s="32">
        <v>1.36564200617737E-2</v>
      </c>
      <c r="Z35" s="33">
        <v>1.3431168794446613E-3</v>
      </c>
      <c r="AA35" s="31">
        <v>-5.439155962209008E-3</v>
      </c>
      <c r="AB35" s="32">
        <v>-1.9588354360585702E-3</v>
      </c>
      <c r="AC35" s="33">
        <v>2.6120351283427379E-3</v>
      </c>
      <c r="AD35" s="31">
        <v>1.3484964264853794E-4</v>
      </c>
      <c r="AE35" s="32">
        <v>1.4102219282241535E-3</v>
      </c>
      <c r="AF35" s="39">
        <v>3.6473222458492938E-3</v>
      </c>
      <c r="AG35" s="37">
        <v>7.6554307116105669E-3</v>
      </c>
      <c r="AH35" s="38">
        <v>5.5893903209180973E-3</v>
      </c>
      <c r="AI35" s="39">
        <v>9.5411814227586156E-3</v>
      </c>
      <c r="AJ35" s="37">
        <v>1.4005144139991987E-2</v>
      </c>
      <c r="AK35" s="38">
        <v>1.1708570644837657E-2</v>
      </c>
      <c r="AL35" s="39">
        <v>2.1417651146629524E-2</v>
      </c>
      <c r="AM35" s="37">
        <v>2.1113440757738022E-2</v>
      </c>
      <c r="AN35" s="38">
        <v>2.1269612494916323E-2</v>
      </c>
      <c r="AO35" s="39">
        <v>1.7049706766814943E-2</v>
      </c>
      <c r="AP35" s="37">
        <v>1.8939448329336805E-2</v>
      </c>
      <c r="AQ35" s="38">
        <v>1.7969175737420962E-2</v>
      </c>
      <c r="AR35" s="39">
        <v>2.2088729530129525E-2</v>
      </c>
      <c r="AS35" s="37">
        <v>2.0701220371466489E-2</v>
      </c>
      <c r="AT35" s="38">
        <v>2.141298230683697E-2</v>
      </c>
      <c r="AU35" s="39">
        <v>1.7488055501014399E-2</v>
      </c>
      <c r="AV35" s="37">
        <v>2.3884800706879705E-2</v>
      </c>
      <c r="AW35" s="38">
        <v>2.0601239030814567E-2</v>
      </c>
      <c r="AX35" s="39">
        <v>2.857289884344727E-2</v>
      </c>
      <c r="AY35" s="37">
        <v>1.9349793017893413E-2</v>
      </c>
      <c r="AZ35" s="38">
        <v>2.4069733758196543E-2</v>
      </c>
    </row>
    <row r="36" spans="1:52">
      <c r="A36" s="78" t="s">
        <v>9</v>
      </c>
      <c r="B36" s="98">
        <v>0.58925909472125948</v>
      </c>
      <c r="C36" s="31">
        <v>0.5919180744135113</v>
      </c>
      <c r="D36" s="98">
        <v>0.59057726919560039</v>
      </c>
      <c r="E36" s="33">
        <v>2.1236751932424802E-2</v>
      </c>
      <c r="F36" s="31">
        <v>1.1274899861086762E-2</v>
      </c>
      <c r="G36" s="32">
        <v>1.6294055848127265E-2</v>
      </c>
      <c r="H36" s="98">
        <v>-9.7408086561845408E-3</v>
      </c>
      <c r="I36" s="31">
        <v>-1.2789565634877209E-2</v>
      </c>
      <c r="J36" s="99">
        <v>-1.1246016487134192E-2</v>
      </c>
      <c r="K36" s="98">
        <v>-1.3723996637949099E-2</v>
      </c>
      <c r="L36" s="31">
        <v>-1.1861018048200611E-2</v>
      </c>
      <c r="M36" s="99">
        <v>-1.2805657663417014E-2</v>
      </c>
      <c r="N36" s="98">
        <v>-1.2543442655694514E-2</v>
      </c>
      <c r="O36" s="31">
        <v>-1.7376206491127366E-2</v>
      </c>
      <c r="P36" s="99">
        <v>-1.4927990825997495E-2</v>
      </c>
      <c r="Q36" s="98">
        <v>-4.6253219520746569E-3</v>
      </c>
      <c r="R36" s="31">
        <v>-8.7234782608696104E-3</v>
      </c>
      <c r="S36" s="98">
        <v>-6.6423797523830208E-3</v>
      </c>
      <c r="T36" s="33">
        <v>4.1049123472511884E-3</v>
      </c>
      <c r="U36" s="31">
        <v>-4.3509993262969004E-4</v>
      </c>
      <c r="V36" s="32">
        <v>1.8750603190360593E-3</v>
      </c>
      <c r="W36" s="33">
        <v>2.4569262112605683E-2</v>
      </c>
      <c r="X36" s="31">
        <v>2.1301093839954044E-2</v>
      </c>
      <c r="Y36" s="32">
        <v>2.2967784551447101E-2</v>
      </c>
      <c r="Z36" s="33">
        <v>3.5028575943532037E-3</v>
      </c>
      <c r="AA36" s="31">
        <v>2.3922787142189872E-3</v>
      </c>
      <c r="AB36" s="32">
        <v>2.9595350839430878E-3</v>
      </c>
      <c r="AC36" s="33">
        <v>6.495722009343341E-3</v>
      </c>
      <c r="AD36" s="31">
        <v>4.8691501618478572E-3</v>
      </c>
      <c r="AE36" s="32">
        <v>5.7004131122915247E-3</v>
      </c>
      <c r="AF36" s="39">
        <v>3.1421530919568674E-3</v>
      </c>
      <c r="AG36" s="37">
        <v>-1.6652334739226671E-3</v>
      </c>
      <c r="AH36" s="38">
        <v>7.9353436203843941E-4</v>
      </c>
      <c r="AI36" s="39">
        <v>7.4083701585658801E-4</v>
      </c>
      <c r="AJ36" s="37">
        <v>2.3652944313039548E-3</v>
      </c>
      <c r="AK36" s="38">
        <v>1.5325057802120234E-3</v>
      </c>
      <c r="AL36" s="39">
        <v>-6.4937594971237189E-4</v>
      </c>
      <c r="AM36" s="37">
        <v>-2.8643915214010551E-3</v>
      </c>
      <c r="AN36" s="38">
        <v>-1.7297469912381791E-3</v>
      </c>
      <c r="AO36" s="39">
        <v>4.6005692229715844E-3</v>
      </c>
      <c r="AP36" s="37">
        <v>3.6933683519380089E-4</v>
      </c>
      <c r="AQ36" s="38">
        <v>2.5391366935241244E-3</v>
      </c>
      <c r="AR36" s="39">
        <v>2.6002250941126182E-3</v>
      </c>
      <c r="AS36" s="37">
        <v>1.777631920799605E-3</v>
      </c>
      <c r="AT36" s="38">
        <v>2.2003297170813951E-3</v>
      </c>
      <c r="AU36" s="39">
        <v>1.1225516760857701E-3</v>
      </c>
      <c r="AV36" s="37">
        <v>-2.3204706460466795E-4</v>
      </c>
      <c r="AW36" s="38">
        <v>4.6430490239646183E-4</v>
      </c>
      <c r="AX36" s="39">
        <v>-6.9210841743030382E-3</v>
      </c>
      <c r="AY36" s="37">
        <v>-2.7305990934410884E-3</v>
      </c>
      <c r="AZ36" s="38">
        <v>-4.8861986435329019E-3</v>
      </c>
    </row>
    <row r="37" spans="1:52">
      <c r="A37" s="78" t="s">
        <v>10</v>
      </c>
      <c r="B37" s="98">
        <v>0.4160774396470035</v>
      </c>
      <c r="C37" s="31">
        <v>0.44761105086964381</v>
      </c>
      <c r="D37" s="98">
        <v>0.43229799799248592</v>
      </c>
      <c r="E37" s="33">
        <v>0.12334884595496631</v>
      </c>
      <c r="F37" s="31">
        <v>0.11230492066592856</v>
      </c>
      <c r="G37" s="32">
        <v>0.11760723111818283</v>
      </c>
      <c r="H37" s="98">
        <v>4.3143490814746555E-2</v>
      </c>
      <c r="I37" s="31">
        <v>3.8442774904868804E-2</v>
      </c>
      <c r="J37" s="99">
        <v>4.0711234968042964E-2</v>
      </c>
      <c r="K37" s="98">
        <v>-3.3255776636713752E-2</v>
      </c>
      <c r="L37" s="31">
        <v>-3.2697547683923744E-2</v>
      </c>
      <c r="M37" s="99">
        <v>-3.2967566046705699E-2</v>
      </c>
      <c r="N37" s="98">
        <v>2.99597493671937E-2</v>
      </c>
      <c r="O37" s="31">
        <v>2.1544439048081676E-2</v>
      </c>
      <c r="P37" s="99">
        <v>2.5613756985342073E-2</v>
      </c>
      <c r="Q37" s="98">
        <v>3.8636638330445949E-2</v>
      </c>
      <c r="R37" s="31">
        <v>3.2557431918454283E-2</v>
      </c>
      <c r="S37" s="98">
        <v>3.5509557255492652E-2</v>
      </c>
      <c r="T37" s="33">
        <v>6.6097750193948812E-2</v>
      </c>
      <c r="U37" s="31">
        <v>5.1587593929571129E-2</v>
      </c>
      <c r="V37" s="32">
        <v>5.865515417170486E-2</v>
      </c>
      <c r="W37" s="33">
        <v>4.1551448115267009E-2</v>
      </c>
      <c r="X37" s="31">
        <v>4.7095293973413721E-2</v>
      </c>
      <c r="Y37" s="32">
        <v>4.437603176727789E-2</v>
      </c>
      <c r="Z37" s="33">
        <v>3.5038077272409707E-2</v>
      </c>
      <c r="AA37" s="31">
        <v>3.4038069113170311E-2</v>
      </c>
      <c r="AB37" s="32">
        <v>3.452724756062131E-2</v>
      </c>
      <c r="AC37" s="33">
        <v>1.694286003577572E-2</v>
      </c>
      <c r="AD37" s="31">
        <v>1.2536193202956847E-2</v>
      </c>
      <c r="AE37" s="32">
        <v>1.4692886462557508E-2</v>
      </c>
      <c r="AF37" s="39">
        <v>3.2607613421393289E-2</v>
      </c>
      <c r="AG37" s="37">
        <v>2.1231388587130251E-2</v>
      </c>
      <c r="AH37" s="38">
        <v>2.681144085041276E-2</v>
      </c>
      <c r="AI37" s="39">
        <v>2.4073151525864978E-2</v>
      </c>
      <c r="AJ37" s="37">
        <v>1.3140398904966766E-2</v>
      </c>
      <c r="AK37" s="38">
        <v>1.8533198046800647E-2</v>
      </c>
      <c r="AL37" s="39">
        <v>1.9678305217732506E-2</v>
      </c>
      <c r="AM37" s="37">
        <v>2.3454026094340996E-2</v>
      </c>
      <c r="AN37" s="38">
        <v>2.1581446026928131E-2</v>
      </c>
      <c r="AO37" s="39">
        <v>2.1160682682097365E-2</v>
      </c>
      <c r="AP37" s="37">
        <v>1.5237463037837129E-2</v>
      </c>
      <c r="AQ37" s="38">
        <v>1.8169628912945823E-2</v>
      </c>
      <c r="AR37" s="39">
        <v>1.3292341079663705E-2</v>
      </c>
      <c r="AS37" s="37">
        <v>9.3916248105327949E-3</v>
      </c>
      <c r="AT37" s="38">
        <v>1.1328265293906403E-2</v>
      </c>
      <c r="AU37" s="39">
        <v>-1.6806472722945998E-2</v>
      </c>
      <c r="AV37" s="37">
        <v>-2.1273150192856916E-2</v>
      </c>
      <c r="AW37" s="38">
        <v>-1.905121261893139E-2</v>
      </c>
      <c r="AX37" s="39">
        <v>-1.7260157928175923E-2</v>
      </c>
      <c r="AY37" s="37">
        <v>-1.8576736210345834E-2</v>
      </c>
      <c r="AZ37" s="38">
        <v>-1.7920308929231354E-2</v>
      </c>
    </row>
    <row r="38" spans="1:52">
      <c r="A38" s="78" t="s">
        <v>11</v>
      </c>
      <c r="B38" s="98">
        <v>0.41401196624612635</v>
      </c>
      <c r="C38" s="31">
        <v>0.42570018094550788</v>
      </c>
      <c r="D38" s="98">
        <v>0.42071557634249857</v>
      </c>
      <c r="E38" s="33">
        <v>-1.4412898322566647E-2</v>
      </c>
      <c r="F38" s="31">
        <v>-4.037472226114458E-2</v>
      </c>
      <c r="G38" s="32">
        <v>-2.9355176902959745E-2</v>
      </c>
      <c r="H38" s="98">
        <v>-3.128528545068987E-2</v>
      </c>
      <c r="I38" s="31">
        <v>-4.8664997914059205E-2</v>
      </c>
      <c r="J38" s="99">
        <v>-4.1174585464860969E-2</v>
      </c>
      <c r="K38" s="98">
        <v>1.995735607675897E-2</v>
      </c>
      <c r="L38" s="31">
        <v>4.955379656631731E-3</v>
      </c>
      <c r="M38" s="99">
        <v>1.1487707657646506E-2</v>
      </c>
      <c r="N38" s="98">
        <v>-2.0347297711625911E-3</v>
      </c>
      <c r="O38" s="31">
        <v>-1.014552833111515E-2</v>
      </c>
      <c r="P38" s="99">
        <v>-6.5842614123118315E-3</v>
      </c>
      <c r="Q38" s="98">
        <v>3.4241984135850778E-2</v>
      </c>
      <c r="R38" s="31">
        <v>2.4973549638511727E-2</v>
      </c>
      <c r="S38" s="98">
        <v>2.9061745429458385E-2</v>
      </c>
      <c r="T38" s="33">
        <v>8.220361868755055E-2</v>
      </c>
      <c r="U38" s="31">
        <v>7.5439237865852382E-2</v>
      </c>
      <c r="V38" s="32">
        <v>7.8437945193999825E-2</v>
      </c>
      <c r="W38" s="33">
        <v>0.1423366771472776</v>
      </c>
      <c r="X38" s="31">
        <v>0.13877502049631074</v>
      </c>
      <c r="Y38" s="32">
        <v>0.14035944628842301</v>
      </c>
      <c r="Z38" s="33">
        <v>5.5463322993577702E-2</v>
      </c>
      <c r="AA38" s="31">
        <v>5.4399550474986347E-2</v>
      </c>
      <c r="AB38" s="32">
        <v>5.4873597009549524E-2</v>
      </c>
      <c r="AC38" s="33">
        <v>2.6595194238052899E-2</v>
      </c>
      <c r="AD38" s="31">
        <v>2.9793328559295285E-2</v>
      </c>
      <c r="AE38" s="32">
        <v>2.8367354471964923E-2</v>
      </c>
      <c r="AF38" s="39">
        <v>3.1651949518164635E-2</v>
      </c>
      <c r="AG38" s="37">
        <v>2.9109256743644396E-2</v>
      </c>
      <c r="AH38" s="38">
        <v>3.0241030887130149E-2</v>
      </c>
      <c r="AI38" s="39">
        <v>3.5429531775189593E-2</v>
      </c>
      <c r="AJ38" s="37">
        <v>2.393299390282233E-2</v>
      </c>
      <c r="AK38" s="38">
        <v>2.9057208556894976E-2</v>
      </c>
      <c r="AL38" s="39">
        <v>2.3402849863168873E-2</v>
      </c>
      <c r="AM38" s="37">
        <v>1.0819687226630181E-2</v>
      </c>
      <c r="AN38" s="38">
        <v>1.6462960455037923E-2</v>
      </c>
      <c r="AO38" s="39">
        <v>1.9861687413554652E-2</v>
      </c>
      <c r="AP38" s="37">
        <v>1.8872221547431067E-2</v>
      </c>
      <c r="AQ38" s="38">
        <v>1.9319005071238848E-2</v>
      </c>
      <c r="AR38" s="39">
        <v>8.1371378973635888E-3</v>
      </c>
      <c r="AS38" s="37">
        <v>-9.6860238127172149E-4</v>
      </c>
      <c r="AT38" s="38">
        <v>3.1451935723680879E-3</v>
      </c>
      <c r="AU38" s="39">
        <v>-6.3136748457454095E-3</v>
      </c>
      <c r="AV38" s="37">
        <v>-1.0650040273261552E-2</v>
      </c>
      <c r="AW38" s="38">
        <v>-8.6812059221134108E-3</v>
      </c>
      <c r="AX38" s="39">
        <v>-3.4801444043321306E-2</v>
      </c>
      <c r="AY38" s="37">
        <v>-4.26365938969967E-2</v>
      </c>
      <c r="AZ38" s="38">
        <v>-3.9070715036803372E-2</v>
      </c>
    </row>
    <row r="39" spans="1:52">
      <c r="A39" s="78" t="s">
        <v>12</v>
      </c>
      <c r="B39" s="98">
        <v>0.97919274750656071</v>
      </c>
      <c r="C39" s="31">
        <v>0.80144444910090806</v>
      </c>
      <c r="D39" s="98">
        <v>0.87891957103219953</v>
      </c>
      <c r="E39" s="33">
        <v>-4.6891423165860813E-2</v>
      </c>
      <c r="F39" s="31">
        <v>-2.5707657647609961E-2</v>
      </c>
      <c r="G39" s="32">
        <v>-3.5433783343588265E-2</v>
      </c>
      <c r="H39" s="98">
        <v>-4.3587940945370329E-2</v>
      </c>
      <c r="I39" s="31">
        <v>-3.3929736598097504E-2</v>
      </c>
      <c r="J39" s="99">
        <v>-3.8311444652908033E-2</v>
      </c>
      <c r="K39" s="98">
        <v>-4.3167437771147732E-2</v>
      </c>
      <c r="L39" s="31">
        <v>-3.5547971988198035E-2</v>
      </c>
      <c r="M39" s="99">
        <v>-3.8985784332852158E-2</v>
      </c>
      <c r="N39" s="98">
        <v>-3.7899557135540607E-2</v>
      </c>
      <c r="O39" s="31">
        <v>-3.3160099762878925E-2</v>
      </c>
      <c r="P39" s="99">
        <v>-3.5289181818797033E-2</v>
      </c>
      <c r="Q39" s="98">
        <v>-2.0729607014247642E-2</v>
      </c>
      <c r="R39" s="31">
        <v>-3.0053117137265883E-2</v>
      </c>
      <c r="S39" s="98">
        <v>-2.5876097752588256E-2</v>
      </c>
      <c r="T39" s="33">
        <v>1.2262974450804265E-2</v>
      </c>
      <c r="U39" s="31">
        <v>-7.9262141518950946E-3</v>
      </c>
      <c r="V39" s="32">
        <v>1.1665166516652281E-3</v>
      </c>
      <c r="W39" s="33">
        <v>8.244752262568511E-2</v>
      </c>
      <c r="X39" s="31">
        <v>5.2783793777402055E-2</v>
      </c>
      <c r="Y39" s="32">
        <v>6.6291706524162608E-2</v>
      </c>
      <c r="Z39" s="33">
        <v>3.2115914960675784E-2</v>
      </c>
      <c r="AA39" s="31">
        <v>2.4548111538992279E-2</v>
      </c>
      <c r="AB39" s="32">
        <v>2.8046460803755613E-2</v>
      </c>
      <c r="AC39" s="33">
        <v>2.1107246868549812E-2</v>
      </c>
      <c r="AD39" s="31">
        <v>1.6565048115771752E-2</v>
      </c>
      <c r="AE39" s="32">
        <v>1.8673070361913791E-2</v>
      </c>
      <c r="AF39" s="39">
        <v>3.1068713915848534E-2</v>
      </c>
      <c r="AG39" s="37">
        <v>2.6737001842685348E-2</v>
      </c>
      <c r="AH39" s="38">
        <v>2.8752141596568359E-2</v>
      </c>
      <c r="AI39" s="39">
        <v>4.6662459212310825E-2</v>
      </c>
      <c r="AJ39" s="37">
        <v>4.7483313978721631E-2</v>
      </c>
      <c r="AK39" s="38">
        <v>4.7100587270382244E-2</v>
      </c>
      <c r="AL39" s="39">
        <v>4.0194493623790795E-2</v>
      </c>
      <c r="AM39" s="37">
        <v>4.9227874892216139E-2</v>
      </c>
      <c r="AN39" s="38">
        <v>4.5017788274686943E-2</v>
      </c>
      <c r="AO39" s="39">
        <v>3.4941230158240799E-2</v>
      </c>
      <c r="AP39" s="37">
        <v>3.7952932387000482E-2</v>
      </c>
      <c r="AQ39" s="38">
        <v>3.6555780608099608E-2</v>
      </c>
      <c r="AR39" s="39">
        <v>4.0506721327104644E-2</v>
      </c>
      <c r="AS39" s="37">
        <v>3.9619129880412496E-2</v>
      </c>
      <c r="AT39" s="38">
        <v>4.0030249002279694E-2</v>
      </c>
      <c r="AU39" s="39">
        <v>2.2780634742472383E-2</v>
      </c>
      <c r="AV39" s="37">
        <v>2.8149232473492658E-2</v>
      </c>
      <c r="AW39" s="38">
        <v>2.5661438845102635E-2</v>
      </c>
      <c r="AX39" s="39">
        <v>-9.8768197088465737E-3</v>
      </c>
      <c r="AY39" s="37">
        <v>-5.3968253968253999E-3</v>
      </c>
      <c r="AZ39" s="38">
        <v>-7.4670116429494948E-3</v>
      </c>
    </row>
    <row r="40" spans="1:52">
      <c r="A40" s="78" t="s">
        <v>13</v>
      </c>
      <c r="B40" s="98">
        <v>0.82299570644127895</v>
      </c>
      <c r="C40" s="31">
        <v>0.70961578186841634</v>
      </c>
      <c r="D40" s="98">
        <v>0.76194744771954137</v>
      </c>
      <c r="E40" s="33">
        <v>-5.2722174091468732E-2</v>
      </c>
      <c r="F40" s="31">
        <v>-3.959529441185361E-2</v>
      </c>
      <c r="G40" s="32">
        <v>-4.586406815645494E-2</v>
      </c>
      <c r="H40" s="98">
        <v>-4.720875100783406E-2</v>
      </c>
      <c r="I40" s="31">
        <v>-3.7029000444825377E-2</v>
      </c>
      <c r="J40" s="99">
        <v>-4.1855423061562202E-2</v>
      </c>
      <c r="K40" s="98">
        <v>-3.2345660301101309E-2</v>
      </c>
      <c r="L40" s="31">
        <v>-2.5169562180310523E-2</v>
      </c>
      <c r="M40" s="99">
        <v>-2.8552883871044599E-2</v>
      </c>
      <c r="N40" s="98">
        <v>-9.8414148665404433E-3</v>
      </c>
      <c r="O40" s="31">
        <v>-4.2531551939346546E-3</v>
      </c>
      <c r="P40" s="99">
        <v>-6.8775706606023501E-3</v>
      </c>
      <c r="Q40" s="98">
        <v>2.6627647935038024E-3</v>
      </c>
      <c r="R40" s="31">
        <v>1.0028320720553374E-2</v>
      </c>
      <c r="S40" s="98">
        <v>6.5795564662967099E-3</v>
      </c>
      <c r="T40" s="33">
        <v>2.7385193852464296E-2</v>
      </c>
      <c r="U40" s="31">
        <v>3.0188462422431561E-2</v>
      </c>
      <c r="V40" s="32">
        <v>2.8880999245782801E-2</v>
      </c>
      <c r="W40" s="33">
        <v>5.1109461776674525E-2</v>
      </c>
      <c r="X40" s="31">
        <v>4.4351735138933757E-2</v>
      </c>
      <c r="Y40" s="32">
        <v>4.7499001746199143E-2</v>
      </c>
      <c r="Z40" s="33">
        <v>1.0579498417336186E-2</v>
      </c>
      <c r="AA40" s="31">
        <v>1.0734541725857971E-2</v>
      </c>
      <c r="AB40" s="32">
        <v>1.0662084739109012E-2</v>
      </c>
      <c r="AC40" s="33">
        <v>5.493380235878087E-3</v>
      </c>
      <c r="AD40" s="31">
        <v>8.2956418818953548E-3</v>
      </c>
      <c r="AE40" s="32">
        <v>6.9861571632037212E-3</v>
      </c>
      <c r="AF40" s="39">
        <v>3.414604924219633E-3</v>
      </c>
      <c r="AG40" s="37">
        <v>-6.6552775827193322E-3</v>
      </c>
      <c r="AH40" s="38">
        <v>-1.9566408390075951E-3</v>
      </c>
      <c r="AI40" s="39">
        <v>8.4298507462685635E-3</v>
      </c>
      <c r="AJ40" s="37">
        <v>-9.4431197113253873E-3</v>
      </c>
      <c r="AK40" s="38">
        <v>-1.0586574654956049E-3</v>
      </c>
      <c r="AL40" s="39">
        <v>1.4457232168229694E-2</v>
      </c>
      <c r="AM40" s="37">
        <v>2.7587529158634716E-3</v>
      </c>
      <c r="AN40" s="38">
        <v>8.29880172031916E-3</v>
      </c>
      <c r="AO40" s="39">
        <v>2.0378864806190666E-2</v>
      </c>
      <c r="AP40" s="37">
        <v>1.5837776975207607E-2</v>
      </c>
      <c r="AQ40" s="38">
        <v>1.8001434776080405E-2</v>
      </c>
      <c r="AR40" s="39">
        <v>2.2019377051805566E-2</v>
      </c>
      <c r="AS40" s="37">
        <v>1.7776290610981516E-2</v>
      </c>
      <c r="AT40" s="38">
        <v>1.9802683331876514E-2</v>
      </c>
      <c r="AU40" s="39">
        <v>2.3772216501768417E-2</v>
      </c>
      <c r="AV40" s="37">
        <v>2.5263785149949092E-2</v>
      </c>
      <c r="AW40" s="38">
        <v>2.4549900632629962E-2</v>
      </c>
      <c r="AX40" s="39">
        <v>1.7644743746720204E-2</v>
      </c>
      <c r="AY40" s="37">
        <v>2.4190315856982503E-2</v>
      </c>
      <c r="AZ40" s="38">
        <v>2.1059896269031375E-2</v>
      </c>
    </row>
    <row r="41" spans="1:52">
      <c r="A41" s="78" t="s">
        <v>14</v>
      </c>
      <c r="B41" s="98">
        <v>0.76301385195903992</v>
      </c>
      <c r="C41" s="31">
        <v>0.67722083233852048</v>
      </c>
      <c r="D41" s="98">
        <v>0.71764070414306835</v>
      </c>
      <c r="E41" s="33">
        <v>-2.179865771812084E-2</v>
      </c>
      <c r="F41" s="31">
        <v>-2.1568627450980427E-2</v>
      </c>
      <c r="G41" s="32">
        <v>-2.1679864987667163E-2</v>
      </c>
      <c r="H41" s="98">
        <v>-2.6554695647401094E-2</v>
      </c>
      <c r="I41" s="31">
        <v>-2.2681259955809052E-2</v>
      </c>
      <c r="J41" s="99">
        <v>-2.4554140127388546E-2</v>
      </c>
      <c r="K41" s="98">
        <v>-2.5632640173214871E-2</v>
      </c>
      <c r="L41" s="31">
        <v>-2.0799596206019011E-2</v>
      </c>
      <c r="M41" s="99">
        <v>-2.313167259786475E-2</v>
      </c>
      <c r="N41" s="98">
        <v>-2.7892550027198149E-2</v>
      </c>
      <c r="O41" s="31">
        <v>-2.1219931271477699E-2</v>
      </c>
      <c r="P41" s="99">
        <v>-2.4431409902909373E-2</v>
      </c>
      <c r="Q41" s="98">
        <v>-2.6395056730918021E-2</v>
      </c>
      <c r="R41" s="31">
        <v>-2.2042043359957852E-2</v>
      </c>
      <c r="S41" s="98">
        <v>-2.4129681335183339E-2</v>
      </c>
      <c r="T41" s="33">
        <v>-1.5542457444727042E-2</v>
      </c>
      <c r="U41" s="31">
        <v>-9.0761204913895055E-3</v>
      </c>
      <c r="V41" s="32">
        <v>-1.2170076823609932E-2</v>
      </c>
      <c r="W41" s="33">
        <v>1.7415067387118732E-2</v>
      </c>
      <c r="X41" s="31">
        <v>1.6699499581097399E-2</v>
      </c>
      <c r="Y41" s="32">
        <v>1.7040709348401739E-2</v>
      </c>
      <c r="Z41" s="33">
        <v>8.5584870645976086E-3</v>
      </c>
      <c r="AA41" s="31">
        <v>1.4476453491609309E-2</v>
      </c>
      <c r="AB41" s="32">
        <v>1.1653504787196844E-2</v>
      </c>
      <c r="AC41" s="33">
        <v>1.8860158822390005E-2</v>
      </c>
      <c r="AD41" s="31">
        <v>1.952777686304219E-2</v>
      </c>
      <c r="AE41" s="32">
        <v>1.9210288470948633E-2</v>
      </c>
      <c r="AF41" s="39">
        <v>3.1936886628805006E-2</v>
      </c>
      <c r="AG41" s="37">
        <v>3.6315676141257525E-2</v>
      </c>
      <c r="AH41" s="38">
        <v>3.4234040870734228E-2</v>
      </c>
      <c r="AI41" s="39">
        <v>3.4747967854100059E-2</v>
      </c>
      <c r="AJ41" s="37">
        <v>3.6663792297382924E-2</v>
      </c>
      <c r="AK41" s="38">
        <v>3.5755050325765758E-2</v>
      </c>
      <c r="AL41" s="39">
        <v>2.8173402171977946E-2</v>
      </c>
      <c r="AM41" s="37">
        <v>2.8562265739311643E-2</v>
      </c>
      <c r="AN41" s="38">
        <v>2.8377993609415064E-2</v>
      </c>
      <c r="AO41" s="39">
        <v>7.986667243842227E-3</v>
      </c>
      <c r="AP41" s="37">
        <v>9.4122690778704055E-3</v>
      </c>
      <c r="AQ41" s="38">
        <v>8.7368485818002384E-3</v>
      </c>
      <c r="AR41" s="39">
        <v>4.9816409353460323E-3</v>
      </c>
      <c r="AS41" s="37">
        <v>5.4248151508715647E-3</v>
      </c>
      <c r="AT41" s="38">
        <v>5.2150045745653628E-3</v>
      </c>
      <c r="AU41" s="39">
        <v>-2.9057966369676613E-3</v>
      </c>
      <c r="AV41" s="37">
        <v>-1.1904761904761862E-2</v>
      </c>
      <c r="AW41" s="38">
        <v>-7.6453991080367434E-3</v>
      </c>
      <c r="AX41" s="39">
        <v>-1.6210598495725037E-2</v>
      </c>
      <c r="AY41" s="37">
        <v>-2.5126311698406512E-2</v>
      </c>
      <c r="AZ41" s="38">
        <v>-2.0886198497864994E-2</v>
      </c>
    </row>
    <row r="42" spans="1:52">
      <c r="A42" s="78" t="s">
        <v>15</v>
      </c>
      <c r="B42" s="98">
        <v>0.63427645430791824</v>
      </c>
      <c r="C42" s="31">
        <v>0.57462725848702156</v>
      </c>
      <c r="D42" s="98">
        <v>0.60285332160043148</v>
      </c>
      <c r="E42" s="33">
        <v>-1.2552072513366652E-2</v>
      </c>
      <c r="F42" s="31">
        <v>-1.0376954598275256E-2</v>
      </c>
      <c r="G42" s="32">
        <v>-1.1426401000205755E-2</v>
      </c>
      <c r="H42" s="98">
        <v>-2.1924239572145177E-2</v>
      </c>
      <c r="I42" s="31">
        <v>-2.0961229450784935E-2</v>
      </c>
      <c r="J42" s="99">
        <v>-2.1425331518983959E-2</v>
      </c>
      <c r="K42" s="98">
        <v>-1.4751333054080717E-2</v>
      </c>
      <c r="L42" s="31">
        <v>-1.6391545413418362E-2</v>
      </c>
      <c r="M42" s="99">
        <v>-1.5601483258806836E-2</v>
      </c>
      <c r="N42" s="98">
        <v>-3.2748081077353941E-3</v>
      </c>
      <c r="O42" s="31">
        <v>-4.9523483543870706E-3</v>
      </c>
      <c r="P42" s="99">
        <v>-4.1436081520505041E-3</v>
      </c>
      <c r="Q42" s="98">
        <v>-3.7582283296634378E-3</v>
      </c>
      <c r="R42" s="31">
        <v>-2.2358859698154987E-3</v>
      </c>
      <c r="S42" s="98">
        <v>-2.9704457337390577E-3</v>
      </c>
      <c r="T42" s="33">
        <v>6.4686346436464426E-3</v>
      </c>
      <c r="U42" s="31">
        <v>6.3132945485886438E-3</v>
      </c>
      <c r="V42" s="32">
        <v>6.3881899384614638E-3</v>
      </c>
      <c r="W42" s="33">
        <v>2.2213024282560667E-2</v>
      </c>
      <c r="X42" s="31">
        <v>2.3007087339143029E-2</v>
      </c>
      <c r="Y42" s="32">
        <v>2.2624208623920339E-2</v>
      </c>
      <c r="Z42" s="33">
        <v>4.2853286543393931E-3</v>
      </c>
      <c r="AA42" s="31">
        <v>7.6291141227564641E-3</v>
      </c>
      <c r="AB42" s="32">
        <v>6.0174669174848372E-3</v>
      </c>
      <c r="AC42" s="33">
        <v>-3.124685011591577E-3</v>
      </c>
      <c r="AD42" s="31">
        <v>1.0489801005360011E-3</v>
      </c>
      <c r="AE42" s="32">
        <v>-9.5919126165988633E-4</v>
      </c>
      <c r="AF42" s="39">
        <v>-1.4605100550499905E-3</v>
      </c>
      <c r="AG42" s="37">
        <v>-3.7350210094933001E-4</v>
      </c>
      <c r="AH42" s="38">
        <v>-8.9538552819656836E-4</v>
      </c>
      <c r="AI42" s="39">
        <v>-2.812781278127785E-3</v>
      </c>
      <c r="AJ42" s="37">
        <v>-1.6606295861920639E-4</v>
      </c>
      <c r="AK42" s="38">
        <v>-1.4360602281500157E-3</v>
      </c>
      <c r="AL42" s="39">
        <v>-1.12828613336724E-5</v>
      </c>
      <c r="AM42" s="37">
        <v>2.9896297219020873E-3</v>
      </c>
      <c r="AN42" s="38">
        <v>1.5516616836881436E-3</v>
      </c>
      <c r="AO42" s="39">
        <v>1.0030576899209054E-2</v>
      </c>
      <c r="AP42" s="37">
        <v>1.2626654660994996E-2</v>
      </c>
      <c r="AQ42" s="38">
        <v>1.1384615384615326E-2</v>
      </c>
      <c r="AR42" s="39">
        <v>1.8644295002122391E-2</v>
      </c>
      <c r="AS42" s="37">
        <v>2.122831941619574E-2</v>
      </c>
      <c r="AT42" s="38">
        <v>1.9993701930518526E-2</v>
      </c>
      <c r="AU42" s="39">
        <v>2.3413425159288126E-2</v>
      </c>
      <c r="AV42" s="37">
        <v>2.6441682179387138E-2</v>
      </c>
      <c r="AW42" s="38">
        <v>2.4996729546584273E-2</v>
      </c>
      <c r="AX42" s="39">
        <v>1.4573198174063995E-2</v>
      </c>
      <c r="AY42" s="37">
        <v>2.0602574102964066E-2</v>
      </c>
      <c r="AZ42" s="38">
        <v>1.7730061976087619E-2</v>
      </c>
    </row>
    <row r="43" spans="1:52">
      <c r="A43" s="78" t="s">
        <v>16</v>
      </c>
      <c r="B43" s="98">
        <v>0.53620786537975573</v>
      </c>
      <c r="C43" s="31">
        <v>0.49948841340588279</v>
      </c>
      <c r="D43" s="98">
        <v>0.51721251046356143</v>
      </c>
      <c r="E43" s="33">
        <v>-2.2506687891048149E-2</v>
      </c>
      <c r="F43" s="31">
        <v>-1.0588272589899916E-2</v>
      </c>
      <c r="G43" s="32">
        <v>-1.6413193225100597E-2</v>
      </c>
      <c r="H43" s="98">
        <v>-2.2629090991337364E-2</v>
      </c>
      <c r="I43" s="31">
        <v>-1.1566681974986892E-2</v>
      </c>
      <c r="J43" s="99">
        <v>-1.6939749638849366E-2</v>
      </c>
      <c r="K43" s="98">
        <v>-7.6945328319352191E-3</v>
      </c>
      <c r="L43" s="31">
        <v>-8.3740329342610886E-3</v>
      </c>
      <c r="M43" s="99">
        <v>-8.0459063657646324E-3</v>
      </c>
      <c r="N43" s="98">
        <v>-6.0634328358208922E-3</v>
      </c>
      <c r="O43" s="31">
        <v>-2.103015047998813E-3</v>
      </c>
      <c r="P43" s="99">
        <v>-4.0161547430618283E-3</v>
      </c>
      <c r="Q43" s="98">
        <v>-4.9741905208822157E-3</v>
      </c>
      <c r="R43" s="31">
        <v>-3.9637475431316682E-3</v>
      </c>
      <c r="S43" s="98">
        <v>-4.4508539757945886E-3</v>
      </c>
      <c r="T43" s="33">
        <v>5.0933786078097842E-3</v>
      </c>
      <c r="U43" s="31">
        <v>9.1211068112304616E-3</v>
      </c>
      <c r="V43" s="32">
        <v>7.180471843347469E-3</v>
      </c>
      <c r="W43" s="33">
        <v>1.8733577327327389E-2</v>
      </c>
      <c r="X43" s="31">
        <v>1.6241349715912179E-2</v>
      </c>
      <c r="Y43" s="32">
        <v>1.7439663389679394E-2</v>
      </c>
      <c r="Z43" s="33">
        <v>9.9602740514710408E-3</v>
      </c>
      <c r="AA43" s="31">
        <v>9.6745916360214679E-3</v>
      </c>
      <c r="AB43" s="32">
        <v>9.8121282339831417E-3</v>
      </c>
      <c r="AC43" s="33">
        <v>1.5186409759434527E-2</v>
      </c>
      <c r="AD43" s="31">
        <v>1.6019227307859207E-2</v>
      </c>
      <c r="AE43" s="32">
        <v>1.5618223639787265E-2</v>
      </c>
      <c r="AF43" s="39">
        <v>1.7182902450529003E-2</v>
      </c>
      <c r="AG43" s="37">
        <v>1.7215147662616559E-2</v>
      </c>
      <c r="AH43" s="38">
        <v>1.7199628116148835E-2</v>
      </c>
      <c r="AI43" s="39">
        <v>1.7963609062403352E-2</v>
      </c>
      <c r="AJ43" s="37">
        <v>1.7640912164238687E-2</v>
      </c>
      <c r="AK43" s="38">
        <v>1.7796222885868129E-2</v>
      </c>
      <c r="AL43" s="39">
        <v>1.4653087343680538E-2</v>
      </c>
      <c r="AM43" s="37">
        <v>1.4395586695659102E-2</v>
      </c>
      <c r="AN43" s="38">
        <v>1.4519539509750157E-2</v>
      </c>
      <c r="AO43" s="39">
        <v>6.0074826296099282E-3</v>
      </c>
      <c r="AP43" s="37">
        <v>8.5941686680031104E-3</v>
      </c>
      <c r="AQ43" s="38">
        <v>7.3488544432780412E-3</v>
      </c>
      <c r="AR43" s="39">
        <v>2.2313838830330113E-3</v>
      </c>
      <c r="AS43" s="37">
        <v>3.0797386649874525E-3</v>
      </c>
      <c r="AT43" s="38">
        <v>2.6718571195030183E-3</v>
      </c>
      <c r="AU43" s="39">
        <v>-1.1640974534043003E-2</v>
      </c>
      <c r="AV43" s="37">
        <v>-5.8953357202412571E-3</v>
      </c>
      <c r="AW43" s="38">
        <v>-8.6565749718495733E-3</v>
      </c>
      <c r="AX43" s="39">
        <v>-1.7474041019479913E-2</v>
      </c>
      <c r="AY43" s="37">
        <v>-1.5067492895484702E-2</v>
      </c>
      <c r="AZ43" s="38">
        <v>-1.6220550141852752E-2</v>
      </c>
    </row>
    <row r="44" spans="1:52">
      <c r="A44" s="78" t="s">
        <v>17</v>
      </c>
      <c r="B44" s="98">
        <v>0.4353445208383464</v>
      </c>
      <c r="C44" s="31">
        <v>0.37959744379170823</v>
      </c>
      <c r="D44" s="98">
        <v>0.40723095424019196</v>
      </c>
      <c r="E44" s="33">
        <v>6.0291090220693011E-2</v>
      </c>
      <c r="F44" s="31">
        <v>7.8454177401545921E-2</v>
      </c>
      <c r="G44" s="32">
        <v>6.927096980813463E-2</v>
      </c>
      <c r="H44" s="98">
        <v>4.8241028635048977E-2</v>
      </c>
      <c r="I44" s="31">
        <v>6.1689464056570387E-2</v>
      </c>
      <c r="J44" s="99">
        <v>5.4947074640073534E-2</v>
      </c>
      <c r="K44" s="98">
        <v>2.7356095539091241E-2</v>
      </c>
      <c r="L44" s="31">
        <v>4.23926041171101E-2</v>
      </c>
      <c r="M44" s="99">
        <v>3.4901953193054558E-2</v>
      </c>
      <c r="N44" s="98">
        <v>2.0865903474708736E-2</v>
      </c>
      <c r="O44" s="31">
        <v>3.429135315159737E-2</v>
      </c>
      <c r="P44" s="99">
        <v>2.7652039454815203E-2</v>
      </c>
      <c r="Q44" s="98">
        <v>2.2378382383816398E-2</v>
      </c>
      <c r="R44" s="31">
        <v>3.7877161598091735E-2</v>
      </c>
      <c r="S44" s="98">
        <v>3.0263133945310328E-2</v>
      </c>
      <c r="T44" s="33">
        <v>2.1260403706075959E-3</v>
      </c>
      <c r="U44" s="31">
        <v>8.6525865833200211E-3</v>
      </c>
      <c r="V44" s="32">
        <v>5.4708525460958057E-3</v>
      </c>
      <c r="W44" s="33">
        <v>6.9672970985668048E-3</v>
      </c>
      <c r="X44" s="31">
        <v>1.7509882773784069E-2</v>
      </c>
      <c r="Y44" s="32">
        <v>1.2387400578664387E-2</v>
      </c>
      <c r="Z44" s="33">
        <v>7.7929540203742764E-3</v>
      </c>
      <c r="AA44" s="31">
        <v>1.1341752877424005E-2</v>
      </c>
      <c r="AB44" s="32">
        <v>9.6266770030024595E-3</v>
      </c>
      <c r="AC44" s="33">
        <v>8.4097496080202117E-3</v>
      </c>
      <c r="AD44" s="31">
        <v>1.8499042389487297E-2</v>
      </c>
      <c r="AE44" s="32">
        <v>1.363190978529305E-2</v>
      </c>
      <c r="AF44" s="39">
        <v>1.332218243497918E-2</v>
      </c>
      <c r="AG44" s="37">
        <v>1.270652173913045E-2</v>
      </c>
      <c r="AH44" s="38">
        <v>1.3001989869753983E-2</v>
      </c>
      <c r="AI44" s="39">
        <v>1.797110209585373E-2</v>
      </c>
      <c r="AJ44" s="37">
        <v>1.7870751000869323E-2</v>
      </c>
      <c r="AK44" s="38">
        <v>1.7918926761758103E-2</v>
      </c>
      <c r="AL44" s="39">
        <v>1.2355406346705067E-2</v>
      </c>
      <c r="AM44" s="37">
        <v>1.2558786932956645E-2</v>
      </c>
      <c r="AN44" s="38">
        <v>1.2461144583267192E-2</v>
      </c>
      <c r="AO44" s="39">
        <v>1.6874400767018294E-2</v>
      </c>
      <c r="AP44" s="37">
        <v>1.7214267117938054E-2</v>
      </c>
      <c r="AQ44" s="38">
        <v>1.7051115442928255E-2</v>
      </c>
      <c r="AR44" s="39">
        <v>1.4941597985602018E-2</v>
      </c>
      <c r="AS44" s="37">
        <v>1.5305391183275674E-2</v>
      </c>
      <c r="AT44" s="38">
        <v>1.513078385126887E-2</v>
      </c>
      <c r="AU44" s="39">
        <v>9.4756169533760648E-3</v>
      </c>
      <c r="AV44" s="37">
        <v>1.0224557087110453E-2</v>
      </c>
      <c r="AW44" s="38">
        <v>9.8651604071935406E-3</v>
      </c>
      <c r="AX44" s="39">
        <v>2.9448384128187843E-3</v>
      </c>
      <c r="AY44" s="37">
        <v>5.2901074989768482E-3</v>
      </c>
      <c r="AZ44" s="38">
        <v>4.1651086459761899E-3</v>
      </c>
    </row>
    <row r="45" spans="1:52" ht="15" customHeight="1">
      <c r="A45" s="78" t="s">
        <v>18</v>
      </c>
      <c r="B45" s="98">
        <v>0.30600443975329772</v>
      </c>
      <c r="C45" s="31">
        <v>0.23741761053543531</v>
      </c>
      <c r="D45" s="98">
        <v>0.27115433652557153</v>
      </c>
      <c r="E45" s="33">
        <v>3.3934416703790493E-2</v>
      </c>
      <c r="F45" s="31">
        <v>2.7170901606902609E-2</v>
      </c>
      <c r="G45" s="32">
        <v>3.0588972308415174E-2</v>
      </c>
      <c r="H45" s="98">
        <v>3.2876866300743712E-2</v>
      </c>
      <c r="I45" s="31">
        <v>3.2867739138811247E-2</v>
      </c>
      <c r="J45" s="99">
        <v>3.2872366696426791E-2</v>
      </c>
      <c r="K45" s="98">
        <v>3.5874927452118399E-2</v>
      </c>
      <c r="L45" s="31">
        <v>4.193169312268008E-2</v>
      </c>
      <c r="M45" s="99">
        <v>3.8860842138173979E-2</v>
      </c>
      <c r="N45" s="98">
        <v>4.2283853345939759E-2</v>
      </c>
      <c r="O45" s="31">
        <v>5.1737410265131789E-2</v>
      </c>
      <c r="P45" s="99">
        <v>4.6958122737291275E-2</v>
      </c>
      <c r="Q45" s="98">
        <v>4.1895546708327069E-2</v>
      </c>
      <c r="R45" s="31">
        <v>5.5030723927215863E-2</v>
      </c>
      <c r="S45" s="98">
        <v>4.8419824481306772E-2</v>
      </c>
      <c r="T45" s="33">
        <v>7.3456620930945071E-2</v>
      </c>
      <c r="U45" s="31">
        <v>8.7283404859475278E-2</v>
      </c>
      <c r="V45" s="32">
        <v>8.0367727107777842E-2</v>
      </c>
      <c r="W45" s="33">
        <v>7.8343021072710517E-2</v>
      </c>
      <c r="X45" s="31">
        <v>9.4017094017094127E-2</v>
      </c>
      <c r="Y45" s="32">
        <v>8.6227616424449982E-2</v>
      </c>
      <c r="Z45" s="33">
        <v>4.8039557072219408E-2</v>
      </c>
      <c r="AA45" s="31">
        <v>6.5714518229166741E-2</v>
      </c>
      <c r="AB45" s="32">
        <v>5.6994426997794223E-2</v>
      </c>
      <c r="AC45" s="33">
        <v>3.6002870660783559E-2</v>
      </c>
      <c r="AD45" s="31">
        <v>4.7993585582833731E-2</v>
      </c>
      <c r="AE45" s="32">
        <v>4.2127983252826517E-2</v>
      </c>
      <c r="AF45" s="39">
        <v>4.0203712493425581E-2</v>
      </c>
      <c r="AG45" s="37">
        <v>5.385941902263669E-2</v>
      </c>
      <c r="AH45" s="38">
        <v>4.7218600472872296E-2</v>
      </c>
      <c r="AI45" s="39">
        <v>7.8680922959291077E-3</v>
      </c>
      <c r="AJ45" s="37">
        <v>1.2295601470401873E-2</v>
      </c>
      <c r="AK45" s="38">
        <v>1.0156910869383973E-2</v>
      </c>
      <c r="AL45" s="39">
        <v>6.4362190272253539E-3</v>
      </c>
      <c r="AM45" s="37">
        <v>1.671106254126542E-2</v>
      </c>
      <c r="AN45" s="38">
        <v>1.175908616449739E-2</v>
      </c>
      <c r="AO45" s="39">
        <v>1.0516589463957837E-2</v>
      </c>
      <c r="AP45" s="37">
        <v>1.5137604406923799E-2</v>
      </c>
      <c r="AQ45" s="38">
        <v>1.2922216069711112E-2</v>
      </c>
      <c r="AR45" s="39">
        <v>1.3005919437893976E-2</v>
      </c>
      <c r="AS45" s="37">
        <v>1.7536893653629759E-2</v>
      </c>
      <c r="AT45" s="38">
        <v>1.5369831167785009E-2</v>
      </c>
      <c r="AU45" s="39">
        <v>7.8743898238655685E-3</v>
      </c>
      <c r="AV45" s="37">
        <v>9.4302809573361124E-3</v>
      </c>
      <c r="AW45" s="38">
        <v>8.6878658906337503E-3</v>
      </c>
      <c r="AX45" s="39">
        <v>8.8498703747348362E-3</v>
      </c>
      <c r="AY45" s="37">
        <v>8.6764168975366207E-3</v>
      </c>
      <c r="AZ45" s="38">
        <v>8.759115885519142E-3</v>
      </c>
    </row>
    <row r="46" spans="1:52">
      <c r="A46" s="78" t="s">
        <v>19</v>
      </c>
      <c r="B46" s="98">
        <v>9.8926492439899594E-2</v>
      </c>
      <c r="C46" s="31">
        <v>7.6303209895516755E-2</v>
      </c>
      <c r="D46" s="98">
        <v>8.7252387484721083E-2</v>
      </c>
      <c r="E46" s="33">
        <v>3.1224124575977008E-2</v>
      </c>
      <c r="F46" s="31">
        <v>2.9158993247391018E-2</v>
      </c>
      <c r="G46" s="32">
        <v>3.0169203632325114E-2</v>
      </c>
      <c r="H46" s="98">
        <v>2.8491504351429775E-2</v>
      </c>
      <c r="I46" s="31">
        <v>2.8506809822050005E-2</v>
      </c>
      <c r="J46" s="99">
        <v>2.8499315103241774E-2</v>
      </c>
      <c r="K46" s="98">
        <v>3.6768409388536316E-2</v>
      </c>
      <c r="L46" s="31">
        <v>3.3274533020805741E-2</v>
      </c>
      <c r="M46" s="99">
        <v>3.4985386787683037E-2</v>
      </c>
      <c r="N46" s="98">
        <v>4.9723085891954844E-2</v>
      </c>
      <c r="O46" s="31">
        <v>4.2118802619270257E-2</v>
      </c>
      <c r="P46" s="99">
        <v>4.5848822800495626E-2</v>
      </c>
      <c r="Q46" s="98">
        <v>5.396274441744775E-2</v>
      </c>
      <c r="R46" s="31">
        <v>4.0618478041336559E-2</v>
      </c>
      <c r="S46" s="98">
        <v>4.7188297484505926E-2</v>
      </c>
      <c r="T46" s="33">
        <v>5.051924385799289E-2</v>
      </c>
      <c r="U46" s="31">
        <v>4.3367622005132445E-2</v>
      </c>
      <c r="V46" s="32">
        <v>4.6911377532148135E-2</v>
      </c>
      <c r="W46" s="33">
        <v>6.058769436549083E-2</v>
      </c>
      <c r="X46" s="31">
        <v>5.6239923938654846E-2</v>
      </c>
      <c r="Y46" s="32">
        <v>5.8401745817312722E-2</v>
      </c>
      <c r="Z46" s="33">
        <v>5.2160718860228217E-2</v>
      </c>
      <c r="AA46" s="31">
        <v>5.7550437352014594E-2</v>
      </c>
      <c r="AB46" s="32">
        <v>5.4864997545409855E-2</v>
      </c>
      <c r="AC46" s="33">
        <v>5.6204817020639064E-2</v>
      </c>
      <c r="AD46" s="31">
        <v>6.6131300421878425E-2</v>
      </c>
      <c r="AE46" s="32">
        <v>6.1198086338167146E-2</v>
      </c>
      <c r="AF46" s="39">
        <v>5.3072080858232118E-2</v>
      </c>
      <c r="AG46" s="37">
        <v>6.5396230344684003E-2</v>
      </c>
      <c r="AH46" s="38">
        <v>5.9300255234052246E-2</v>
      </c>
      <c r="AI46" s="39">
        <v>8.493298309422781E-2</v>
      </c>
      <c r="AJ46" s="37">
        <v>9.6341185286547448E-2</v>
      </c>
      <c r="AK46" s="38">
        <v>9.0731448821766314E-2</v>
      </c>
      <c r="AL46" s="39">
        <v>6.9018500124161886E-2</v>
      </c>
      <c r="AM46" s="37">
        <v>8.6092124814264537E-2</v>
      </c>
      <c r="AN46" s="38">
        <v>7.7741171469346781E-2</v>
      </c>
      <c r="AO46" s="39">
        <v>4.9100596698558263E-2</v>
      </c>
      <c r="AP46" s="37">
        <v>6.272744684926268E-2</v>
      </c>
      <c r="AQ46" s="38">
        <v>5.6116303804244483E-2</v>
      </c>
      <c r="AR46" s="39">
        <v>3.506732538990609E-2</v>
      </c>
      <c r="AS46" s="37">
        <v>4.8945017314846906E-2</v>
      </c>
      <c r="AT46" s="38">
        <v>4.2256902761104387E-2</v>
      </c>
      <c r="AU46" s="39">
        <v>3.9802125810548761E-2</v>
      </c>
      <c r="AV46" s="37">
        <v>4.4317080055473079E-2</v>
      </c>
      <c r="AW46" s="38">
        <v>4.2156185210781016E-2</v>
      </c>
      <c r="AX46" s="39">
        <v>-4.7832124672118059E-3</v>
      </c>
      <c r="AY46" s="37">
        <v>5.8759930428242679E-3</v>
      </c>
      <c r="AZ46" s="38">
        <v>7.859318204146426E-4</v>
      </c>
    </row>
    <row r="47" spans="1:52">
      <c r="A47" s="78" t="s">
        <v>20</v>
      </c>
      <c r="B47" s="98">
        <v>0.1026257671935642</v>
      </c>
      <c r="C47" s="31">
        <v>5.4175774286547407E-2</v>
      </c>
      <c r="D47" s="98">
        <v>7.6226016570803967E-2</v>
      </c>
      <c r="E47" s="33">
        <v>1.5767708922143298E-2</v>
      </c>
      <c r="F47" s="31">
        <v>-5.0682261208576662E-3</v>
      </c>
      <c r="G47" s="32">
        <v>4.6470979913439958E-3</v>
      </c>
      <c r="H47" s="98">
        <v>-1.2125472278358695E-2</v>
      </c>
      <c r="I47" s="31">
        <v>-1.5621734587251801E-2</v>
      </c>
      <c r="J47" s="99">
        <v>-1.3973461469422688E-2</v>
      </c>
      <c r="K47" s="98">
        <v>-1.0969788609208719E-2</v>
      </c>
      <c r="L47" s="31">
        <v>-1.6161562549758535E-2</v>
      </c>
      <c r="M47" s="99">
        <v>-1.3709372505636419E-2</v>
      </c>
      <c r="N47" s="98">
        <v>-2.3981534218653344E-4</v>
      </c>
      <c r="O47" s="31">
        <v>-4.6934426671702001E-3</v>
      </c>
      <c r="P47" s="99">
        <v>-2.5840527033166305E-3</v>
      </c>
      <c r="Q47" s="98">
        <v>8.695391442535394E-3</v>
      </c>
      <c r="R47" s="31">
        <v>3.7670397571749614E-3</v>
      </c>
      <c r="S47" s="98">
        <v>6.1067615658363383E-3</v>
      </c>
      <c r="T47" s="33">
        <v>2.9368924823875542E-2</v>
      </c>
      <c r="U47" s="31">
        <v>2.4353366812462918E-2</v>
      </c>
      <c r="V47" s="32">
        <v>2.6740616024561792E-2</v>
      </c>
      <c r="W47" s="33">
        <v>4.9929250050535723E-2</v>
      </c>
      <c r="X47" s="31">
        <v>4.5413811280969885E-2</v>
      </c>
      <c r="Y47" s="32">
        <v>4.7568520993812813E-2</v>
      </c>
      <c r="Z47" s="33">
        <v>5.198305737389286E-2</v>
      </c>
      <c r="AA47" s="31">
        <v>4.5810957315381984E-2</v>
      </c>
      <c r="AB47" s="32">
        <v>4.876284184633195E-2</v>
      </c>
      <c r="AC47" s="33">
        <v>5.8905040786446428E-2</v>
      </c>
      <c r="AD47" s="31">
        <v>5.3977820636451401E-2</v>
      </c>
      <c r="AE47" s="32">
        <v>5.6341561308448806E-2</v>
      </c>
      <c r="AF47" s="39">
        <v>6.2566356386262179E-2</v>
      </c>
      <c r="AG47" s="37">
        <v>5.0664470825041663E-2</v>
      </c>
      <c r="AH47" s="38">
        <v>5.6388031346473522E-2</v>
      </c>
      <c r="AI47" s="39">
        <v>5.3584291855466537E-2</v>
      </c>
      <c r="AJ47" s="37">
        <v>4.580485043758431E-2</v>
      </c>
      <c r="AK47" s="38">
        <v>4.9567826995919884E-2</v>
      </c>
      <c r="AL47" s="39">
        <v>5.3880593723120374E-2</v>
      </c>
      <c r="AM47" s="37">
        <v>4.6900370539989078E-2</v>
      </c>
      <c r="AN47" s="38">
        <v>5.028967969243614E-2</v>
      </c>
      <c r="AO47" s="39">
        <v>5.5583458898376126E-2</v>
      </c>
      <c r="AP47" s="37">
        <v>5.9155713745998373E-2</v>
      </c>
      <c r="AQ47" s="38">
        <v>5.7415243436145902E-2</v>
      </c>
      <c r="AR47" s="39">
        <v>5.5035685963521042E-2</v>
      </c>
      <c r="AS47" s="37">
        <v>5.7635264521458396E-2</v>
      </c>
      <c r="AT47" s="38">
        <v>5.6370894644475644E-2</v>
      </c>
      <c r="AU47" s="39">
        <v>4.0401383042693917E-2</v>
      </c>
      <c r="AV47" s="37">
        <v>5.632277761999438E-2</v>
      </c>
      <c r="AW47" s="38">
        <v>4.8588798013728729E-2</v>
      </c>
      <c r="AX47" s="39">
        <v>7.1776902792327402E-2</v>
      </c>
      <c r="AY47" s="37">
        <v>8.7701020013779329E-2</v>
      </c>
      <c r="AZ47" s="38">
        <v>8.0026115342763937E-2</v>
      </c>
    </row>
    <row r="48" spans="1:52">
      <c r="A48" s="78" t="s">
        <v>21</v>
      </c>
      <c r="B48" s="98">
        <v>0.1008836286063286</v>
      </c>
      <c r="C48" s="31">
        <v>5.5504952678115282E-2</v>
      </c>
      <c r="D48" s="98">
        <v>7.1165305732139306E-2</v>
      </c>
      <c r="E48" s="33">
        <v>0.12774857272059248</v>
      </c>
      <c r="F48" s="31">
        <v>2.29899341369455E-2</v>
      </c>
      <c r="G48" s="32">
        <v>6.0145552236412048E-2</v>
      </c>
      <c r="H48" s="98">
        <v>0.11833993283544686</v>
      </c>
      <c r="I48" s="31">
        <v>3.9176384839649803E-3</v>
      </c>
      <c r="J48" s="99">
        <v>4.7088636320656629E-2</v>
      </c>
      <c r="K48" s="98">
        <v>0.10496593761204731</v>
      </c>
      <c r="L48" s="31">
        <v>1.1525546782829688E-2</v>
      </c>
      <c r="M48" s="99">
        <v>4.9179143564088257E-2</v>
      </c>
      <c r="N48" s="98">
        <v>8.8869960249857938E-2</v>
      </c>
      <c r="O48" s="31">
        <v>1.1274597763024197E-2</v>
      </c>
      <c r="P48" s="99">
        <v>4.420574261516208E-2</v>
      </c>
      <c r="Q48" s="98">
        <v>6.5263550009312832E-2</v>
      </c>
      <c r="R48" s="31">
        <v>2.0553009019665724E-2</v>
      </c>
      <c r="S48" s="98">
        <v>4.0339597757995449E-2</v>
      </c>
      <c r="T48" s="33">
        <v>2.9933209777249337E-2</v>
      </c>
      <c r="U48" s="31">
        <v>7.3891625615762901E-3</v>
      </c>
      <c r="V48" s="32">
        <v>1.7605020045319941E-2</v>
      </c>
      <c r="W48" s="33">
        <v>1.7655247343224767E-2</v>
      </c>
      <c r="X48" s="31">
        <v>6.0693225945636087E-3</v>
      </c>
      <c r="Y48" s="32">
        <v>1.1383101311158939E-2</v>
      </c>
      <c r="Z48" s="33">
        <v>4.0369666032762375E-3</v>
      </c>
      <c r="AA48" s="31">
        <v>6.089890210430049E-3</v>
      </c>
      <c r="AB48" s="32">
        <v>5.1424964202682055E-3</v>
      </c>
      <c r="AC48" s="33">
        <v>7.410114973084303E-3</v>
      </c>
      <c r="AD48" s="31">
        <v>6.2235357640172406E-3</v>
      </c>
      <c r="AE48" s="32">
        <v>6.7705221880121069E-3</v>
      </c>
      <c r="AF48" s="39">
        <v>1.4810172510472563E-2</v>
      </c>
      <c r="AG48" s="37">
        <v>1.1042702214188793E-2</v>
      </c>
      <c r="AH48" s="38">
        <v>1.2780524914416169E-2</v>
      </c>
      <c r="AI48" s="39">
        <v>3.1918351426899916E-2</v>
      </c>
      <c r="AJ48" s="37">
        <v>2.5307969496354721E-2</v>
      </c>
      <c r="AK48" s="38">
        <v>2.8363253962292445E-2</v>
      </c>
      <c r="AL48" s="39">
        <v>4.5042207383142241E-2</v>
      </c>
      <c r="AM48" s="37">
        <v>4.0784634246015639E-2</v>
      </c>
      <c r="AN48" s="38">
        <v>4.2759265481425279E-2</v>
      </c>
      <c r="AO48" s="39">
        <v>4.9370064500572575E-2</v>
      </c>
      <c r="AP48" s="37">
        <v>4.0966441547563015E-2</v>
      </c>
      <c r="AQ48" s="38">
        <v>4.4872513309050177E-2</v>
      </c>
      <c r="AR48" s="39">
        <v>5.615234375E-2</v>
      </c>
      <c r="AS48" s="37">
        <v>4.9035632559659925E-2</v>
      </c>
      <c r="AT48" s="38">
        <v>5.2357775900674364E-2</v>
      </c>
      <c r="AU48" s="39">
        <v>5.836120856109428E-2</v>
      </c>
      <c r="AV48" s="37">
        <v>4.0199439077594157E-2</v>
      </c>
      <c r="AW48" s="38">
        <v>4.870808276424432E-2</v>
      </c>
      <c r="AX48" s="39">
        <v>4.3451447953336553E-2</v>
      </c>
      <c r="AY48" s="37">
        <v>3.6733188920127224E-2</v>
      </c>
      <c r="AZ48" s="38">
        <v>3.9909611109086196E-2</v>
      </c>
    </row>
    <row r="49" spans="1:52">
      <c r="A49" s="78" t="s">
        <v>29</v>
      </c>
      <c r="B49" s="98">
        <v>4.6074025243284744E-2</v>
      </c>
      <c r="C49" s="31">
        <v>6.7083422028292317E-2</v>
      </c>
      <c r="D49" s="98">
        <v>6.0511976000192202E-2</v>
      </c>
      <c r="E49" s="33">
        <v>3.1555925848781419E-2</v>
      </c>
      <c r="F49" s="31">
        <v>2.2723048327137452E-2</v>
      </c>
      <c r="G49" s="32">
        <v>2.5448235974551814E-2</v>
      </c>
      <c r="H49" s="98">
        <v>2.6956082786471436E-2</v>
      </c>
      <c r="I49" s="31">
        <v>3.7848153028306575E-2</v>
      </c>
      <c r="J49" s="99">
        <v>3.4467631760356054E-2</v>
      </c>
      <c r="K49" s="98">
        <v>4.8662996460872909E-2</v>
      </c>
      <c r="L49" s="31">
        <v>3.3359600735487271E-2</v>
      </c>
      <c r="M49" s="99">
        <v>3.8074756164051538E-2</v>
      </c>
      <c r="N49" s="98">
        <v>9.3184587981625544E-2</v>
      </c>
      <c r="O49" s="31">
        <v>4.7576681918318986E-2</v>
      </c>
      <c r="P49" s="99">
        <v>6.177234396428477E-2</v>
      </c>
      <c r="Q49" s="98">
        <v>0.10650887573964507</v>
      </c>
      <c r="R49" s="31">
        <v>2.6610587616775261E-2</v>
      </c>
      <c r="S49" s="98">
        <v>5.2215015939320653E-2</v>
      </c>
      <c r="T49" s="33">
        <v>0.16004030070526243</v>
      </c>
      <c r="U49" s="31">
        <v>3.2893441008469582E-2</v>
      </c>
      <c r="V49" s="32">
        <v>7.5741746761387452E-2</v>
      </c>
      <c r="W49" s="33">
        <v>0.15994120791020849</v>
      </c>
      <c r="X49" s="31">
        <v>3.371472158657518E-2</v>
      </c>
      <c r="Y49" s="32">
        <v>7.9586287268136324E-2</v>
      </c>
      <c r="Z49" s="33">
        <v>0.13886649003571017</v>
      </c>
      <c r="AA49" s="31">
        <v>3.2393742621015242E-2</v>
      </c>
      <c r="AB49" s="32">
        <v>7.3966626186299678E-2</v>
      </c>
      <c r="AC49" s="33">
        <v>0.10049056794618916</v>
      </c>
      <c r="AD49" s="31">
        <v>2.5838038739189439E-2</v>
      </c>
      <c r="AE49" s="32">
        <v>5.6747984504240456E-2</v>
      </c>
      <c r="AF49" s="39">
        <v>8.1709558823529482E-2</v>
      </c>
      <c r="AG49" s="37">
        <v>4.3441909075073948E-2</v>
      </c>
      <c r="AH49" s="38">
        <v>5.9942534429802796E-2</v>
      </c>
      <c r="AI49" s="39">
        <v>3.0333928116237585E-2</v>
      </c>
      <c r="AJ49" s="37">
        <v>1.779513888888884E-2</v>
      </c>
      <c r="AK49" s="38">
        <v>2.3312768741820866E-2</v>
      </c>
      <c r="AL49" s="39">
        <v>8.6178459508494676E-3</v>
      </c>
      <c r="AM49" s="37">
        <v>9.3488600951288081E-3</v>
      </c>
      <c r="AN49" s="38">
        <v>9.0249739664212125E-3</v>
      </c>
      <c r="AO49" s="39">
        <v>1.2223539511876158E-2</v>
      </c>
      <c r="AP49" s="37">
        <v>1.3487162820929433E-2</v>
      </c>
      <c r="AQ49" s="38">
        <v>1.2927522586952955E-2</v>
      </c>
      <c r="AR49" s="39">
        <v>9.3699515347334117E-3</v>
      </c>
      <c r="AS49" s="37">
        <v>5.9323392656724927E-3</v>
      </c>
      <c r="AT49" s="38">
        <v>7.4537492179820308E-3</v>
      </c>
      <c r="AU49" s="39">
        <v>1.2323943661971759E-2</v>
      </c>
      <c r="AV49" s="37">
        <v>3.3152693656359755E-3</v>
      </c>
      <c r="AW49" s="38">
        <v>7.3098896419574455E-3</v>
      </c>
      <c r="AX49" s="39">
        <v>2.8260869565217339E-2</v>
      </c>
      <c r="AY49" s="37">
        <v>1.8618542288873385E-2</v>
      </c>
      <c r="AZ49" s="38">
        <v>2.2915419029837514E-2</v>
      </c>
    </row>
    <row r="50" spans="1:52">
      <c r="A50" s="78" t="s">
        <v>30</v>
      </c>
      <c r="B50" s="98">
        <v>4.0097989677221335E-2</v>
      </c>
      <c r="C50" s="31">
        <v>5.1085997116180559E-2</v>
      </c>
      <c r="D50" s="98">
        <v>4.7958965036754009E-2</v>
      </c>
      <c r="E50" s="33">
        <v>2.8629856850715729E-2</v>
      </c>
      <c r="F50" s="31">
        <v>2.0563483351628165E-2</v>
      </c>
      <c r="G50" s="32">
        <v>2.2841839949590437E-2</v>
      </c>
      <c r="H50" s="98">
        <v>-1.8073377914332167E-2</v>
      </c>
      <c r="I50" s="31">
        <v>-1.8930159185429507E-2</v>
      </c>
      <c r="J50" s="99">
        <v>-1.868679090302372E-2</v>
      </c>
      <c r="K50" s="98">
        <v>-3.4971470642370717E-2</v>
      </c>
      <c r="L50" s="31">
        <v>-9.0630024850167912E-3</v>
      </c>
      <c r="M50" s="99">
        <v>-1.6426889877059869E-2</v>
      </c>
      <c r="N50" s="98">
        <v>-1.9645241274079739E-2</v>
      </c>
      <c r="O50" s="31">
        <v>-1.0694792742292347E-2</v>
      </c>
      <c r="P50" s="99">
        <v>-1.319078772405724E-2</v>
      </c>
      <c r="Q50" s="98">
        <v>6.6342412451361854E-2</v>
      </c>
      <c r="R50" s="31">
        <v>4.003578617758885E-2</v>
      </c>
      <c r="S50" s="98">
        <v>4.7323882929984462E-2</v>
      </c>
      <c r="T50" s="33">
        <v>6.2214924283889861E-2</v>
      </c>
      <c r="U50" s="31">
        <v>4.0143369175627219E-2</v>
      </c>
      <c r="V50" s="32">
        <v>4.6369203849518703E-2</v>
      </c>
      <c r="W50" s="33">
        <v>6.8876674682239791E-2</v>
      </c>
      <c r="X50" s="31">
        <v>6.5678842177808505E-2</v>
      </c>
      <c r="Y50" s="32">
        <v>6.6594530788904205E-2</v>
      </c>
      <c r="Z50" s="33">
        <v>8.0025711071830319E-2</v>
      </c>
      <c r="AA50" s="31">
        <v>4.5592705167173175E-2</v>
      </c>
      <c r="AB50" s="32">
        <v>5.5473577423222453E-2</v>
      </c>
      <c r="AC50" s="33">
        <v>0.1063829787234043</v>
      </c>
      <c r="AD50" s="31">
        <v>6.3767936665017233E-2</v>
      </c>
      <c r="AE50" s="32">
        <v>7.6281183101052807E-2</v>
      </c>
      <c r="AF50" s="39">
        <v>0.14187735341581487</v>
      </c>
      <c r="AG50" s="37">
        <v>3.9479039479039413E-2</v>
      </c>
      <c r="AH50" s="38">
        <v>7.0387659833570204E-2</v>
      </c>
      <c r="AI50" s="39">
        <v>0.18454834530679554</v>
      </c>
      <c r="AJ50" s="37">
        <v>3.7364358429354594E-2</v>
      </c>
      <c r="AK50" s="38">
        <v>8.4758618074253889E-2</v>
      </c>
      <c r="AL50" s="39">
        <v>0.17508450984291102</v>
      </c>
      <c r="AM50" s="37">
        <v>4.1841906610589952E-2</v>
      </c>
      <c r="AN50" s="38">
        <v>8.8693888966578038E-2</v>
      </c>
      <c r="AO50" s="39">
        <v>0.14400541500973008</v>
      </c>
      <c r="AP50" s="37">
        <v>4.3422006003519309E-2</v>
      </c>
      <c r="AQ50" s="38">
        <v>8.1596608972094753E-2</v>
      </c>
      <c r="AR50" s="39">
        <v>0.1054655720730715</v>
      </c>
      <c r="AS50" s="37">
        <v>3.561331283170488E-2</v>
      </c>
      <c r="AT50" s="38">
        <v>6.3654177305385584E-2</v>
      </c>
      <c r="AU50" s="39">
        <v>6.5564996320331748E-2</v>
      </c>
      <c r="AV50" s="37">
        <v>4.3249197758513436E-2</v>
      </c>
      <c r="AW50" s="38">
        <v>5.2559593591246623E-2</v>
      </c>
      <c r="AX50" s="39">
        <v>2.5491304074841459E-2</v>
      </c>
      <c r="AY50" s="37">
        <v>2.2082453401891522E-2</v>
      </c>
      <c r="AZ50" s="38">
        <v>2.3522236070964597E-2</v>
      </c>
    </row>
    <row r="51" spans="1:52">
      <c r="A51" s="78" t="s">
        <v>22</v>
      </c>
      <c r="B51" s="98">
        <v>3.7644201578627801E-2</v>
      </c>
      <c r="C51" s="31">
        <v>6.675515938039478E-2</v>
      </c>
      <c r="D51" s="98">
        <v>5.965242936285331E-2</v>
      </c>
      <c r="E51" s="33">
        <v>7.1971913399648813E-2</v>
      </c>
      <c r="F51" s="31">
        <v>5.3637031594415907E-2</v>
      </c>
      <c r="G51" s="32">
        <v>5.8017614986718868E-2</v>
      </c>
      <c r="H51" s="98">
        <v>4.5851528384279527E-2</v>
      </c>
      <c r="I51" s="31">
        <v>2.0571827057182634E-2</v>
      </c>
      <c r="J51" s="99">
        <v>2.6691331923890171E-2</v>
      </c>
      <c r="K51" s="98">
        <v>4.2797494780793421E-2</v>
      </c>
      <c r="L51" s="31">
        <v>1.1957635804578093E-3</v>
      </c>
      <c r="M51" s="99">
        <v>1.1454311454311528E-2</v>
      </c>
      <c r="N51" s="98">
        <v>2.5525525525525561E-2</v>
      </c>
      <c r="O51" s="31">
        <v>6.0228629926633692E-2</v>
      </c>
      <c r="P51" s="99">
        <v>5.1406031301692412E-2</v>
      </c>
      <c r="Q51" s="98">
        <v>4.0507564665690499E-2</v>
      </c>
      <c r="R51" s="31">
        <v>2.6874798841326042E-2</v>
      </c>
      <c r="S51" s="98">
        <v>3.0255355197869926E-2</v>
      </c>
      <c r="T51" s="33">
        <v>4.5966228893058236E-2</v>
      </c>
      <c r="U51" s="31">
        <v>3.1813195423914697E-2</v>
      </c>
      <c r="V51" s="32">
        <v>3.5357688241512975E-2</v>
      </c>
      <c r="W51" s="33">
        <v>2.1076233183856541E-2</v>
      </c>
      <c r="X51" s="31">
        <v>1.6555285540704734E-2</v>
      </c>
      <c r="Y51" s="32">
        <v>1.7699115044247815E-2</v>
      </c>
      <c r="Z51" s="33">
        <v>-2.1080368906455815E-2</v>
      </c>
      <c r="AA51" s="31">
        <v>-4.034065441506085E-3</v>
      </c>
      <c r="AB51" s="32">
        <v>-8.3612040133779209E-3</v>
      </c>
      <c r="AC51" s="33">
        <v>6.28084342754609E-3</v>
      </c>
      <c r="AD51" s="31">
        <v>-7.350735073507364E-3</v>
      </c>
      <c r="AE51" s="32">
        <v>-3.9347948285554102E-3</v>
      </c>
      <c r="AF51" s="39">
        <v>0.11547035220686586</v>
      </c>
      <c r="AG51" s="37">
        <v>7.8434335801722765E-2</v>
      </c>
      <c r="AH51" s="38">
        <v>8.7810383747178422E-2</v>
      </c>
      <c r="AI51" s="39">
        <v>6.8745003996802501E-2</v>
      </c>
      <c r="AJ51" s="37">
        <v>4.0498878923766801E-2</v>
      </c>
      <c r="AK51" s="38">
        <v>4.7831500311267927E-2</v>
      </c>
      <c r="AL51" s="39">
        <v>6.2079281974569911E-2</v>
      </c>
      <c r="AM51" s="37">
        <v>5.8989898989898926E-2</v>
      </c>
      <c r="AN51" s="38">
        <v>5.9807901772452654E-2</v>
      </c>
      <c r="AO51" s="39">
        <v>0.1077464788732394</v>
      </c>
      <c r="AP51" s="37">
        <v>5.1379880452753435E-2</v>
      </c>
      <c r="AQ51" s="38">
        <v>6.6336541156684969E-2</v>
      </c>
      <c r="AR51" s="39">
        <v>0.11665607120152566</v>
      </c>
      <c r="AS51" s="37">
        <v>7.136808999637112E-2</v>
      </c>
      <c r="AT51" s="38">
        <v>8.3851748006659177E-2</v>
      </c>
      <c r="AU51" s="39">
        <v>0.14090520922288641</v>
      </c>
      <c r="AV51" s="37">
        <v>3.5000564525234257E-2</v>
      </c>
      <c r="AW51" s="38">
        <v>6.5076798706548145E-2</v>
      </c>
      <c r="AX51" s="39">
        <v>0.1968562874251496</v>
      </c>
      <c r="AY51" s="37">
        <v>3.3707865168539408E-2</v>
      </c>
      <c r="AZ51" s="38">
        <v>8.3339658444022691E-2</v>
      </c>
    </row>
    <row r="52" spans="1:52">
      <c r="A52" s="78" t="s">
        <v>23</v>
      </c>
      <c r="B52" s="98">
        <v>0.4092140921409213</v>
      </c>
      <c r="C52" s="31">
        <v>0.16632693103595386</v>
      </c>
      <c r="D52" s="98">
        <v>0.2192715302718129</v>
      </c>
      <c r="E52" s="33">
        <v>-9.4230769230769229E-2</v>
      </c>
      <c r="F52" s="31">
        <v>8.4196891191710144E-3</v>
      </c>
      <c r="G52" s="32">
        <v>-1.744186046511631E-2</v>
      </c>
      <c r="H52" s="98">
        <v>-0.12738853503184711</v>
      </c>
      <c r="I52" s="31">
        <v>1.6698779704560129E-2</v>
      </c>
      <c r="J52" s="99">
        <v>-1.6765285996055201E-2</v>
      </c>
      <c r="K52" s="98">
        <v>9.002433090024331E-2</v>
      </c>
      <c r="L52" s="31">
        <v>-1.137081490840175E-2</v>
      </c>
      <c r="M52" s="99">
        <v>9.5285857572717791E-3</v>
      </c>
      <c r="N52" s="98">
        <v>6.6964285714286031E-3</v>
      </c>
      <c r="O52" s="31">
        <v>3.450479233226833E-2</v>
      </c>
      <c r="P52" s="99">
        <v>2.8315946348733245E-2</v>
      </c>
      <c r="Q52" s="98">
        <v>-5.3215077605321515E-2</v>
      </c>
      <c r="R52" s="31">
        <v>6.794317479925871E-2</v>
      </c>
      <c r="S52" s="98">
        <v>4.154589371980677E-2</v>
      </c>
      <c r="T52" s="33">
        <v>9.3676814988290502E-2</v>
      </c>
      <c r="U52" s="31">
        <v>6.7669172932330879E-2</v>
      </c>
      <c r="V52" s="32">
        <v>7.2820037105751467E-2</v>
      </c>
      <c r="W52" s="33">
        <v>7.4946466809421741E-2</v>
      </c>
      <c r="X52" s="31">
        <v>3.7919826652220934E-2</v>
      </c>
      <c r="Y52" s="32">
        <v>4.5395590142671916E-2</v>
      </c>
      <c r="Z52" s="33">
        <v>4.3824701195219085E-2</v>
      </c>
      <c r="AA52" s="31">
        <v>4.227557411273497E-2</v>
      </c>
      <c r="AB52" s="32">
        <v>4.2597187758478094E-2</v>
      </c>
      <c r="AC52" s="33">
        <v>6.2977099236641187E-2</v>
      </c>
      <c r="AD52" s="31">
        <v>6.4596895343014493E-2</v>
      </c>
      <c r="AE52" s="32">
        <v>6.4260214200714039E-2</v>
      </c>
      <c r="AF52" s="39">
        <v>5.9245960502692929E-2</v>
      </c>
      <c r="AG52" s="37">
        <v>4.0451552210724273E-2</v>
      </c>
      <c r="AH52" s="38">
        <v>4.435333581811407E-2</v>
      </c>
      <c r="AI52" s="39">
        <v>-3.5593220338983045E-2</v>
      </c>
      <c r="AJ52" s="37">
        <v>2.8481012658227778E-2</v>
      </c>
      <c r="AK52" s="38">
        <v>1.4989293361884259E-2</v>
      </c>
      <c r="AL52" s="39">
        <v>5.0966608084358489E-2</v>
      </c>
      <c r="AM52" s="37">
        <v>2.6373626373625836E-3</v>
      </c>
      <c r="AN52" s="38">
        <v>1.2306610407876173E-2</v>
      </c>
      <c r="AO52" s="39">
        <v>2.8428093645485042E-2</v>
      </c>
      <c r="AP52" s="37">
        <v>1.4905743095133817E-2</v>
      </c>
      <c r="AQ52" s="38">
        <v>1.7714484195901381E-2</v>
      </c>
      <c r="AR52" s="39">
        <v>2.7642276422764178E-2</v>
      </c>
      <c r="AS52" s="37">
        <v>6.0475161987041393E-3</v>
      </c>
      <c r="AT52" s="38">
        <v>1.058020477815691E-2</v>
      </c>
      <c r="AU52" s="39">
        <v>8.3860759493670889E-2</v>
      </c>
      <c r="AV52" s="37">
        <v>4.9806784027479623E-2</v>
      </c>
      <c r="AW52" s="38">
        <v>5.7075312394461397E-2</v>
      </c>
      <c r="AX52" s="39">
        <v>0.11386861313868613</v>
      </c>
      <c r="AY52" s="37">
        <v>6.5848670756646133E-2</v>
      </c>
      <c r="AZ52" s="38">
        <v>7.6357827476038365E-2</v>
      </c>
    </row>
    <row r="53" spans="1:52" ht="13.8" thickBot="1">
      <c r="A53" s="80" t="s">
        <v>25</v>
      </c>
      <c r="B53" s="100">
        <v>0.5380384943217098</v>
      </c>
      <c r="C53" s="106">
        <v>0.47534664426272411</v>
      </c>
      <c r="D53" s="100">
        <v>0.50478940847658893</v>
      </c>
      <c r="E53" s="105">
        <v>-4.2100461805979483E-3</v>
      </c>
      <c r="F53" s="106">
        <v>-3.5809116356086967E-3</v>
      </c>
      <c r="G53" s="107">
        <v>-3.882908550713382E-3</v>
      </c>
      <c r="H53" s="100">
        <v>-1.0627112714847065E-2</v>
      </c>
      <c r="I53" s="106">
        <v>-1.0516555819053863E-2</v>
      </c>
      <c r="J53" s="101">
        <v>-1.0569607867687236E-2</v>
      </c>
      <c r="K53" s="100">
        <v>-8.348236829330502E-3</v>
      </c>
      <c r="L53" s="106">
        <v>-8.1992027852061389E-3</v>
      </c>
      <c r="M53" s="101">
        <v>-8.2707143971920694E-3</v>
      </c>
      <c r="N53" s="100">
        <v>-2.0782812712383247E-4</v>
      </c>
      <c r="O53" s="106">
        <v>-4.6240611066494797E-4</v>
      </c>
      <c r="P53" s="101">
        <v>-3.4026046938928634E-4</v>
      </c>
      <c r="Q53" s="100">
        <v>5.8883740816964014E-3</v>
      </c>
      <c r="R53" s="106">
        <v>5.3187670131014109E-3</v>
      </c>
      <c r="S53" s="100">
        <v>5.5920987318147652E-3</v>
      </c>
      <c r="T53" s="130">
        <v>2.1443094606612201E-2</v>
      </c>
      <c r="U53" s="131">
        <v>1.9230508440865046E-2</v>
      </c>
      <c r="V53" s="132">
        <v>2.0292553128973934E-2</v>
      </c>
      <c r="W53" s="130">
        <v>4.2765422533995734E-2</v>
      </c>
      <c r="X53" s="131">
        <v>4.026511072594996E-2</v>
      </c>
      <c r="Y53" s="132">
        <v>4.1466617518315374E-2</v>
      </c>
      <c r="Z53" s="130">
        <v>2.3536973470905886E-2</v>
      </c>
      <c r="AA53" s="131">
        <v>2.3076096632593579E-2</v>
      </c>
      <c r="AB53" s="132">
        <v>2.3297843865513146E-2</v>
      </c>
      <c r="AC53" s="130">
        <v>2.0666235446312964E-2</v>
      </c>
      <c r="AD53" s="131">
        <v>2.0941212750086535E-2</v>
      </c>
      <c r="AE53" s="132">
        <v>2.0808878685490972E-2</v>
      </c>
      <c r="AF53" s="141">
        <v>2.381870288806498E-2</v>
      </c>
      <c r="AG53" s="147">
        <v>2.2563167317163568E-2</v>
      </c>
      <c r="AH53" s="148">
        <v>2.3167315026777935E-2</v>
      </c>
      <c r="AI53" s="141">
        <v>2.6256356469521291E-2</v>
      </c>
      <c r="AJ53" s="147">
        <v>2.360290595561243E-2</v>
      </c>
      <c r="AK53" s="148">
        <v>2.4880525377879215E-2</v>
      </c>
      <c r="AL53" s="141">
        <v>2.4047394460705362E-2</v>
      </c>
      <c r="AM53" s="147">
        <v>2.3956355071305113E-2</v>
      </c>
      <c r="AN53" s="148">
        <v>2.4000248799321167E-2</v>
      </c>
      <c r="AO53" s="141">
        <v>2.2022492866678789E-2</v>
      </c>
      <c r="AP53" s="147">
        <v>2.2130718625678947E-2</v>
      </c>
      <c r="AQ53" s="148">
        <v>2.2078536259625636E-2</v>
      </c>
      <c r="AR53" s="141">
        <v>2.0926831728102391E-2</v>
      </c>
      <c r="AS53" s="147">
        <v>2.0259535477101798E-2</v>
      </c>
      <c r="AT53" s="148">
        <v>2.0581262838687664E-2</v>
      </c>
      <c r="AU53" s="141">
        <v>1.3797748016852962E-2</v>
      </c>
      <c r="AV53" s="147">
        <v>1.3961492137667619E-2</v>
      </c>
      <c r="AW53" s="148">
        <v>1.3882518515885733E-2</v>
      </c>
      <c r="AX53" s="141">
        <v>3.591377909004434E-3</v>
      </c>
      <c r="AY53" s="147">
        <v>4.7643127475260894E-3</v>
      </c>
      <c r="AZ53" s="148">
        <v>4.1986547745804792E-3</v>
      </c>
    </row>
    <row r="54" spans="1:52" ht="13.8" thickTop="1"/>
  </sheetData>
  <mergeCells count="34">
    <mergeCell ref="AX5:AZ5"/>
    <mergeCell ref="AX31:AZ31"/>
    <mergeCell ref="AR5:AT5"/>
    <mergeCell ref="AR31:AT31"/>
    <mergeCell ref="AU5:AW5"/>
    <mergeCell ref="AU31:AW31"/>
    <mergeCell ref="AL5:AN5"/>
    <mergeCell ref="AL31:AN31"/>
    <mergeCell ref="AO5:AQ5"/>
    <mergeCell ref="AO31:AQ31"/>
    <mergeCell ref="N5:P5"/>
    <mergeCell ref="N31:P31"/>
    <mergeCell ref="W5:Y5"/>
    <mergeCell ref="W31:Y31"/>
    <mergeCell ref="T5:V5"/>
    <mergeCell ref="T31:V31"/>
    <mergeCell ref="Q31:S31"/>
    <mergeCell ref="Q5:S5"/>
    <mergeCell ref="AC5:AE5"/>
    <mergeCell ref="AC31:AE31"/>
    <mergeCell ref="Z5:AB5"/>
    <mergeCell ref="Z31:AB31"/>
    <mergeCell ref="AI5:AK5"/>
    <mergeCell ref="AI31:AK31"/>
    <mergeCell ref="AF5:AH5"/>
    <mergeCell ref="AF31:AH31"/>
    <mergeCell ref="E31:G31"/>
    <mergeCell ref="E5:G5"/>
    <mergeCell ref="B31:D31"/>
    <mergeCell ref="B5:D5"/>
    <mergeCell ref="K5:M5"/>
    <mergeCell ref="K31:M31"/>
    <mergeCell ref="H31:J31"/>
    <mergeCell ref="H5:J5"/>
  </mergeCells>
  <phoneticPr fontId="6" type="noConversion"/>
  <conditionalFormatting sqref="S33:S52 M33:M52 P33:P52">
    <cfRule type="cellIs" priority="1" stopIfTrue="1" operator="lessThan">
      <formula>0</formula>
    </cfRule>
    <cfRule type="cellIs" priority="2" stopIfTrue="1" operator="greaterThan">
      <formula>0</formula>
    </cfRule>
  </conditionalFormatting>
  <pageMargins left="0.70866141732283472" right="0.70866141732283472" top="0.74803149606299213" bottom="0.74803149606299213" header="0.31496062992125984" footer="0.31496062992125984"/>
  <pageSetup paperSize="9" scale="69" orientation="landscape" r:id="rId1"/>
  <headerFooter>
    <oddFooter>&amp;RAustralian Prudential Regulation Authority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PRA Document" ma:contentTypeID="0x010100A7DEA46028A35847B739053647F5508200F483122BFF1C2949B149FE0880774624" ma:contentTypeVersion="61" ma:contentTypeDescription="" ma:contentTypeScope="" ma:versionID="234ee3925d22724117af089babbef56a">
  <xsd:schema xmlns:xsd="http://www.w3.org/2001/XMLSchema" xmlns:xs="http://www.w3.org/2001/XMLSchema" xmlns:p="http://schemas.microsoft.com/office/2006/metadata/properties" xmlns:ns1="http://schemas.microsoft.com/sharepoint/v3" xmlns:ns2="dea36d7e-3589-4baa-b639-e3368f131be8" xmlns:ns3="c5f74bad-ed1a-4d14-a57b-4d62d71db678" targetNamespace="http://schemas.microsoft.com/office/2006/metadata/properties" ma:root="true" ma:fieldsID="7b11b2441c79cebcc728a96ae7bdd3c1" ns1:_="" ns2:_="" ns3:_="">
    <xsd:import namespace="http://schemas.microsoft.com/sharepoint/v3"/>
    <xsd:import namespace="dea36d7e-3589-4baa-b639-e3368f131be8"/>
    <xsd:import namespace="c5f74bad-ed1a-4d14-a57b-4d62d71db678"/>
    <xsd:element name="properties">
      <xsd:complexType>
        <xsd:sequence>
          <xsd:element name="documentManagement">
            <xsd:complexType>
              <xsd:all>
                <xsd:element ref="ns3:KpiDescription" minOccurs="0"/>
                <xsd:element ref="ns1:PublishingStartDate" minOccurs="0"/>
                <xsd:element ref="ns1:PublishingExpirationDate" minOccurs="0"/>
                <xsd:element ref="ns3:Approved_x0020_for_x0020_release_x0020_by"/>
                <xsd:element ref="ns3:accessRights" minOccurs="0"/>
                <xsd:element ref="ns3:PublishingContact" minOccurs="0"/>
                <xsd:element ref="ns3:PublishingContactEmail" minOccurs="0"/>
                <xsd:element ref="ns3:PublishingContactName" minOccurs="0"/>
                <xsd:element ref="ns3:PublishingContactPicture" minOccurs="0"/>
                <xsd:element ref="ns3:Language" minOccurs="0"/>
                <xsd:element ref="ns3:wic_System_Copyright" minOccurs="0"/>
                <xsd:element ref="ns2:TaxCatchAll" minOccurs="0"/>
                <xsd:element ref="ns2:edc205a5791648d6a434e1e5f0755f93" minOccurs="0"/>
                <xsd:element ref="ns2:j41c5939e6bf42d6bd275be11d209ec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5" nillable="true" ma:displayName="Scheduling Start Date" ma:internalName="PublishingStartDate">
      <xsd:simpleType>
        <xsd:restriction base="dms:Unknown"/>
      </xsd:simpleType>
    </xsd:element>
    <xsd:element name="PublishingExpirationDate" ma:index="6"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ea36d7e-3589-4baa-b639-e3368f131be8"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85a128f-b650-43d5-b795-2fad5cef1d74}" ma:internalName="TaxCatchAll" ma:showField="CatchAllData" ma:web="dea36d7e-3589-4baa-b639-e3368f131be8">
      <xsd:complexType>
        <xsd:complexContent>
          <xsd:extension base="dms:MultiChoiceLookup">
            <xsd:sequence>
              <xsd:element name="Value" type="dms:Lookup" maxOccurs="unbounded" minOccurs="0" nillable="true"/>
            </xsd:sequence>
          </xsd:extension>
        </xsd:complexContent>
      </xsd:complexType>
    </xsd:element>
    <xsd:element name="edc205a5791648d6a434e1e5f0755f93" ma:index="19" nillable="true" ma:taxonomy="true" ma:internalName="edc205a5791648d6a434e1e5f0755f93" ma:taxonomyFieldName="DocumentType" ma:displayName="Document Type" ma:readOnly="false" ma:default="" ma:fieldId="{edc205a5-7916-48d6-a434-e1e5f0755f93}" ma:taxonomyMulti="true" ma:sspId="4df52341-5fbf-41d0-b3a2-c89512b95f60" ma:termSetId="d073d95a-c5d0-45c6-a2d9-87e163ed51f8" ma:anchorId="00000000-0000-0000-0000-000000000000" ma:open="false" ma:isKeyword="false">
      <xsd:complexType>
        <xsd:sequence>
          <xsd:element ref="pc:Terms" minOccurs="0" maxOccurs="1"/>
        </xsd:sequence>
      </xsd:complexType>
    </xsd:element>
    <xsd:element name="j41c5939e6bf42d6bd275be11d209ec0" ma:index="25" nillable="true" ma:taxonomy="true" ma:internalName="j41c5939e6bf42d6bd275be11d209ec0" ma:taxonomyFieldName="SubjectOrFunction" ma:displayName="Subject or Function" ma:readOnly="false" ma:default="" ma:fieldId="{341c5939-e6bf-42d6-bd27-5be11d209ec0}" ma:taxonomyMulti="true" ma:sspId="4df52341-5fbf-41d0-b3a2-c89512b95f60" ma:termSetId="0ffbbcf8-d0ea-45e6-9a0f-746a713602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f74bad-ed1a-4d14-a57b-4d62d71db678" elementFormDefault="qualified">
    <xsd:import namespace="http://schemas.microsoft.com/office/2006/documentManagement/types"/>
    <xsd:import namespace="http://schemas.microsoft.com/office/infopath/2007/PartnerControls"/>
    <xsd:element name="KpiDescription" ma:index="4" nillable="true" ma:displayName="Description" ma:internalName="KpiDescription" ma:readOnly="false">
      <xsd:simpleType>
        <xsd:restriction base="dms:Note"/>
      </xsd:simpleType>
    </xsd:element>
    <xsd:element name="Approved_x0020_for_x0020_release_x0020_by" ma:index="7" ma:displayName="Approved for release by" ma:description="Identify person who has approved this document for public release" ma:list="UserInfo" ma:SharePointGroup="0" ma:internalName="Approved_x0020_for_x0020_release_x0020_by"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ccessRights" ma:index="8" nillable="true" ma:displayName="Access Rights" ma:default="Current" ma:format="Dropdown" ma:internalName="accessRights" ma:readOnly="false">
      <xsd:simpleType>
        <xsd:restriction base="dms:Choice">
          <xsd:enumeration value="Current"/>
          <xsd:enumeration value="Archive"/>
          <xsd:enumeration value="Decomission"/>
          <xsd:enumeration value="Draft"/>
        </xsd:restriction>
      </xsd:simpleType>
    </xsd:element>
    <xsd:element name="PublishingContact" ma:index="10" nillable="true" ma:displayName="Contact"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1" nillable="true" ma:displayName="Contact E-Mail Address" ma:internalName="PublishingContactEmail">
      <xsd:simpleType>
        <xsd:restriction base="dms:Text">
          <xsd:maxLength value="255"/>
        </xsd:restriction>
      </xsd:simpleType>
    </xsd:element>
    <xsd:element name="PublishingContactName" ma:index="12" nillable="true" ma:displayName="Contact Name" ma:internalName="PublishingContactName">
      <xsd:simpleType>
        <xsd:restriction base="dms:Text">
          <xsd:maxLength value="255"/>
        </xsd:restriction>
      </xsd:simpleType>
    </xsd:element>
    <xsd:element name="PublishingContactPicture" ma:index="13" nillable="true" ma:displayName="Contact Pictur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Language" ma:index="1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wic_System_Copyright" ma:index="15"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ma:index="9" ma:displayName="Comments"/>
        <xsd:element name="keywords" minOccurs="0" maxOccurs="1" type="xsd:string"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508594284504C43B32967B3DA9C50E5" ma:contentTypeVersion="3" ma:contentTypeDescription="Create a new document." ma:contentTypeScope="" ma:versionID="490529bbda59b58dadb9821611666f96">
  <xsd:schema xmlns:xsd="http://www.w3.org/2001/XMLSchema" xmlns:xs="http://www.w3.org/2001/XMLSchema" xmlns:p="http://schemas.microsoft.com/office/2006/metadata/properties" xmlns:ns2="814d62cb-2db6-4c25-ab62-b9075facbc11" targetNamespace="http://schemas.microsoft.com/office/2006/metadata/properties" ma:root="true" ma:fieldsID="b0c1ccbc90dd49687ff9bbeca7a99bc0" ns2:_="">
    <xsd:import namespace="814d62cb-2db6-4c25-ab62-b9075facbc11"/>
    <xsd:element name="properties">
      <xsd:complexType>
        <xsd:sequence>
          <xsd:element name="documentManagement">
            <xsd:complexType>
              <xsd:all>
                <xsd:element ref="ns2:_dlc_DocId" minOccurs="0"/>
                <xsd:element ref="ns2:_dlc_DocIdUrl" minOccurs="0"/>
                <xsd:element ref="ns2:_dlc_DocIdPersistId" minOccurs="0"/>
                <xsd:element ref="ns2:APRAMeetingDate" minOccurs="0"/>
                <xsd:element ref="ns2: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PRAMeetingDate" ma:index="11" nillable="true" ma:displayName="Meeting date" ma:format="DateOnly" ma:internalName="APRAMeetingDate" ma:readOnly="false">
      <xsd:simpleType>
        <xsd:restriction base="dms:DateTime"/>
      </xsd:simpleType>
    </xsd:element>
    <xsd:element name="APRAMeetingNumber" ma:index="1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dc205a5791648d6a434e1e5f0755f93 xmlns="dea36d7e-3589-4baa-b639-e3368f131be8">
      <Terms xmlns="http://schemas.microsoft.com/office/infopath/2007/PartnerControls">
        <TermInfo xmlns="http://schemas.microsoft.com/office/infopath/2007/PartnerControls">
          <TermName xmlns="http://schemas.microsoft.com/office/infopath/2007/PartnerControls">Publication - Statistical</TermName>
          <TermId xmlns="http://schemas.microsoft.com/office/infopath/2007/PartnerControls">3c0c7421-877b-428d-885e-9f371d2bffbd</TermId>
        </TermInfo>
      </Terms>
    </edc205a5791648d6a434e1e5f0755f93>
    <TaxCatchAll xmlns="dea36d7e-3589-4baa-b639-e3368f131be8">
      <Value>25251</Value>
      <Value>25252</Value>
      <Value>4294</Value>
    </TaxCatchAll>
    <PublishingExpirationDate xmlns="http://schemas.microsoft.com/sharepoint/v3" xsi:nil="true"/>
    <PublishingStartDate xmlns="http://schemas.microsoft.com/sharepoint/v3" xsi:nil="true"/>
    <j41c5939e6bf42d6bd275be11d209ec0 xmlns="dea36d7e-3589-4baa-b639-e3368f131be8">
      <Terms xmlns="http://schemas.microsoft.com/office/infopath/2007/PartnerControls">
        <TermInfo xmlns="http://schemas.microsoft.com/office/infopath/2007/PartnerControls">
          <TermName xmlns="http://schemas.microsoft.com/office/infopath/2007/PartnerControls">Private Health Insurance</TermName>
          <TermId xmlns="http://schemas.microsoft.com/office/infopath/2007/PartnerControls">d092c519-b404-4ba4-8188-70ab7631bd2b</TermId>
        </TermInfo>
        <TermInfo xmlns="http://schemas.microsoft.com/office/infopath/2007/PartnerControls">
          <TermName xmlns="http://schemas.microsoft.com/office/infopath/2007/PartnerControls">Statistics</TermName>
          <TermId xmlns="http://schemas.microsoft.com/office/infopath/2007/PartnerControls">9020b51a-3ede-4d49-8b28-0ff4f1da984f</TermId>
        </TermInfo>
      </Terms>
    </j41c5939e6bf42d6bd275be11d209ec0>
    <Language xmlns="c5f74bad-ed1a-4d14-a57b-4d62d71db678">English</Language>
    <PublishingContactEmail xmlns="c5f74bad-ed1a-4d14-a57b-4d62d71db678" xsi:nil="true"/>
    <KpiDescription xmlns="c5f74bad-ed1a-4d14-a57b-4d62d71db678" xsi:nil="true"/>
    <accessRights xmlns="c5f74bad-ed1a-4d14-a57b-4d62d71db678">Current</accessRights>
    <PublishingContactPicture xmlns="c5f74bad-ed1a-4d14-a57b-4d62d71db678">
      <Url xsi:nil="true"/>
      <Description xsi:nil="true"/>
    </PublishingContactPicture>
    <Approved_x0020_for_x0020_release_x0020_by xmlns="c5f74bad-ed1a-4d14-a57b-4d62d71db678">
      <UserInfo>
        <DisplayName>Buksh, Shagor</DisplayName>
        <AccountId>545</AccountId>
        <AccountType/>
      </UserInfo>
    </Approved_x0020_for_x0020_release_x0020_by>
    <PublishingContact xmlns="c5f74bad-ed1a-4d14-a57b-4d62d71db678">
      <UserInfo>
        <DisplayName/>
        <AccountId xsi:nil="true"/>
        <AccountType/>
      </UserInfo>
    </PublishingContact>
    <PublishingContactName xmlns="c5f74bad-ed1a-4d14-a57b-4d62d71db678" xsi:nil="true"/>
    <wic_System_Copyright xmlns="c5f74bad-ed1a-4d14-a57b-4d62d71db678" xsi:nil="true"/>
  </documentManagement>
</p:properties>
</file>

<file path=customXml/itemProps1.xml><?xml version="1.0" encoding="utf-8"?>
<ds:datastoreItem xmlns:ds="http://schemas.openxmlformats.org/officeDocument/2006/customXml" ds:itemID="{57FF3635-1E39-43FA-AF3A-AB9585FB11CC}"/>
</file>

<file path=customXml/itemProps2.xml><?xml version="1.0" encoding="utf-8"?>
<ds:datastoreItem xmlns:ds="http://schemas.openxmlformats.org/officeDocument/2006/customXml" ds:itemID="{7C9E655B-2727-4F79-8A3D-E5D8A0EBBAFA}"/>
</file>

<file path=customXml/itemProps3.xml><?xml version="1.0" encoding="utf-8"?>
<ds:datastoreItem xmlns:ds="http://schemas.openxmlformats.org/officeDocument/2006/customXml" ds:itemID="{CB8060B7-7BEE-4E71-8B42-81C90E420B41}"/>
</file>

<file path=customXml/itemProps4.xml><?xml version="1.0" encoding="utf-8"?>
<ds:datastoreItem xmlns:ds="http://schemas.openxmlformats.org/officeDocument/2006/customXml" ds:itemID="{3AF84149-84CB-4518-A64F-DCD0FB9DC9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9D76505-953F-4066-A95B-059BD42539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49</vt:i4>
      </vt:variant>
    </vt:vector>
  </HeadingPairs>
  <TitlesOfParts>
    <vt:vector size="70" baseType="lpstr">
      <vt:lpstr>Cover</vt:lpstr>
      <vt:lpstr>Notes</vt:lpstr>
      <vt:lpstr>Contents</vt:lpstr>
      <vt:lpstr>Highlights</vt:lpstr>
      <vt:lpstr>Key Stats</vt:lpstr>
      <vt:lpstr>Australia</vt:lpstr>
      <vt:lpstr>ACT</vt:lpstr>
      <vt:lpstr>NSW</vt:lpstr>
      <vt:lpstr>VIC</vt:lpstr>
      <vt:lpstr>QLD</vt:lpstr>
      <vt:lpstr>SA</vt:lpstr>
      <vt:lpstr>WA</vt:lpstr>
      <vt:lpstr>TAS</vt:lpstr>
      <vt:lpstr>NT</vt:lpstr>
      <vt:lpstr>Charts pg 1</vt:lpstr>
      <vt:lpstr>Charts pg 2</vt:lpstr>
      <vt:lpstr>Charts pg3</vt:lpstr>
      <vt:lpstr>Notes on statistsics</vt:lpstr>
      <vt:lpstr>DefnsAbbrvtns</vt:lpstr>
      <vt:lpstr>RelatedPublications</vt:lpstr>
      <vt:lpstr>Population</vt:lpstr>
      <vt:lpstr>ACT_by_age_chart</vt:lpstr>
      <vt:lpstr>AnnNumcchangxagechart</vt:lpstr>
      <vt:lpstr>AnnPercchangxagechart</vt:lpstr>
      <vt:lpstr>Australia</vt:lpstr>
      <vt:lpstr>Australia_by_age_chart</vt:lpstr>
      <vt:lpstr>Australian_Capital_Territory</vt:lpstr>
      <vt:lpstr>ChartPercentAustralia</vt:lpstr>
      <vt:lpstr>ChartPersonsAustralia</vt:lpstr>
      <vt:lpstr>ChartTotalpersonsPercent</vt:lpstr>
      <vt:lpstr>Contents</vt:lpstr>
      <vt:lpstr>Explanatory_notes</vt:lpstr>
      <vt:lpstr>Glossary</vt:lpstr>
      <vt:lpstr>Highlights!Highlights</vt:lpstr>
      <vt:lpstr>New_South_Wales</vt:lpstr>
      <vt:lpstr>Northern_Territory</vt:lpstr>
      <vt:lpstr>NSW_by_age_chart</vt:lpstr>
      <vt:lpstr>NT_by_age_chart</vt:lpstr>
      <vt:lpstr>Population!phiac_sql_ReturnsDB_vw_Population_State</vt:lpstr>
      <vt:lpstr>POP</vt:lpstr>
      <vt:lpstr>ACT!Print_Area</vt:lpstr>
      <vt:lpstr>Australia!Print_Area</vt:lpstr>
      <vt:lpstr>'Charts pg 1'!Print_Area</vt:lpstr>
      <vt:lpstr>'Charts pg 2'!Print_Area</vt:lpstr>
      <vt:lpstr>'Charts pg3'!Print_Area</vt:lpstr>
      <vt:lpstr>Contents!Print_Area</vt:lpstr>
      <vt:lpstr>Cover!Print_Area</vt:lpstr>
      <vt:lpstr>DefnsAbbrvtns!Print_Area</vt:lpstr>
      <vt:lpstr>Highlights!Print_Area</vt:lpstr>
      <vt:lpstr>Notes!Print_Area</vt:lpstr>
      <vt:lpstr>'Notes on statistsics'!Print_Area</vt:lpstr>
      <vt:lpstr>NSW!Print_Area</vt:lpstr>
      <vt:lpstr>NT!Print_Area</vt:lpstr>
      <vt:lpstr>QLD!Print_Area</vt:lpstr>
      <vt:lpstr>RelatedPublications!Print_Area</vt:lpstr>
      <vt:lpstr>SA!Print_Area</vt:lpstr>
      <vt:lpstr>TAS!Print_Area</vt:lpstr>
      <vt:lpstr>VIC!Print_Area</vt:lpstr>
      <vt:lpstr>WA!Print_Area</vt:lpstr>
      <vt:lpstr>Qld_by_age_chart</vt:lpstr>
      <vt:lpstr>Queensland</vt:lpstr>
      <vt:lpstr>South_Australia</vt:lpstr>
      <vt:lpstr>SSA_by_age_chart</vt:lpstr>
      <vt:lpstr>Tas_by_age_chart</vt:lpstr>
      <vt:lpstr>Tasmania</vt:lpstr>
      <vt:lpstr>Total_Privately_Insured_Persons_Australia</vt:lpstr>
      <vt:lpstr>Vic_by_age_chart</vt:lpstr>
      <vt:lpstr>Victoria</vt:lpstr>
      <vt:lpstr>WA_by_age_chart</vt:lpstr>
      <vt:lpstr>Western_Australia</vt:lpstr>
    </vt:vector>
  </TitlesOfParts>
  <Company>PHIAC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Gary Kennedy;Paul Collins</dc:creator>
  <cp:keywords>[SEC=UNCLASSIFIED]</cp:keywords>
  <dc:description/>
  <cp:lastModifiedBy>Glascott, Lachlan</cp:lastModifiedBy>
  <cp:lastPrinted>2017-05-10T00:21:39Z</cp:lastPrinted>
  <dcterms:created xsi:type="dcterms:W3CDTF">1999-05-27T01:27:35Z</dcterms:created>
  <dcterms:modified xsi:type="dcterms:W3CDTF">2017-05-15T03:59:29Z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0x010100A7DEA46028A35847B739053647F5508200F483122BFF1C2949B149FE0880774624</vt:lpwstr>
  </property>
  <property fmtid="{D5CDD505-2E9C-101B-9397-08002B2CF9AE}" pid="3" name="_dlc_DocIdItemGuid">
    <vt:lpwstr>1a604798-88e8-4efe-93ff-666b43abd7e6</vt:lpwstr>
  </property>
  <property fmtid="{D5CDD505-2E9C-101B-9397-08002B2CF9AE}" pid="4" name="Hardcopy">
    <vt:lpwstr>0</vt:lpwstr>
  </property>
  <property fmtid="{D5CDD505-2E9C-101B-9397-08002B2CF9AE}" pid="5" name="Quaters">
    <vt:lpwstr>Q4</vt:lpwstr>
  </property>
  <property fmtid="{D5CDD505-2E9C-101B-9397-08002B2CF9AE}" pid="6" name="NAP Disposal">
    <vt:lpwstr/>
  </property>
  <property fmtid="{D5CDD505-2E9C-101B-9397-08002B2CF9AE}" pid="7" name="File Name">
    <vt:lpwstr>, </vt:lpwstr>
  </property>
  <property fmtid="{D5CDD505-2E9C-101B-9397-08002B2CF9AE}" pid="8" name="_dlc_DocId">
    <vt:lpwstr>PHIAC-349-1428</vt:lpwstr>
  </property>
  <property fmtid="{D5CDD505-2E9C-101B-9397-08002B2CF9AE}" pid="9" name="_dlc_DocIdUrl">
    <vt:lpwstr>http://intranet.phiac.gov.au/Industry/Stats/_layouts/DocIdRedir.aspx?ID=PHIAC-349-1428, PHIAC-349-1428</vt:lpwstr>
  </property>
  <property fmtid="{D5CDD505-2E9C-101B-9397-08002B2CF9AE}" pid="10" name="_dlc_policyId">
    <vt:lpwstr>0x0101007BF107D16ACD9E45A1A1844C90507EC0|-1459032695</vt:lpwstr>
  </property>
  <property fmtid="{D5CDD505-2E9C-101B-9397-08002B2CF9AE}" pid="11"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12" name="PM_Originator_Hash_SHA1">
    <vt:lpwstr>5D69FB5EA5F657C95ECED9203C8B6E3E79E8D4EE</vt:lpwstr>
  </property>
  <property fmtid="{D5CDD505-2E9C-101B-9397-08002B2CF9AE}" pid="13" name="PM_SecurityClassification">
    <vt:lpwstr>UNCLASSIFIED</vt:lpwstr>
  </property>
  <property fmtid="{D5CDD505-2E9C-101B-9397-08002B2CF9AE}" pid="14" name="PM_DisplayValueSecClassificationWithQualifier">
    <vt:lpwstr>UNCLASSIFIED</vt:lpwstr>
  </property>
  <property fmtid="{D5CDD505-2E9C-101B-9397-08002B2CF9AE}" pid="15" name="PM_Qualifier">
    <vt:lpwstr/>
  </property>
  <property fmtid="{D5CDD505-2E9C-101B-9397-08002B2CF9AE}" pid="16" name="PM_Hash_SHA1">
    <vt:lpwstr>9CA78FA670F72F6E3CBC6B13E117DCCBE8658DB9</vt:lpwstr>
  </property>
  <property fmtid="{D5CDD505-2E9C-101B-9397-08002B2CF9AE}" pid="17" name="PM_InsertionValue">
    <vt:lpwstr>UNCLASSIFIED</vt:lpwstr>
  </property>
  <property fmtid="{D5CDD505-2E9C-101B-9397-08002B2CF9AE}" pid="18" name="PM_Hash_Salt">
    <vt:lpwstr>68E2C515DEE6513FACFE3802D354B77E</vt:lpwstr>
  </property>
  <property fmtid="{D5CDD505-2E9C-101B-9397-08002B2CF9AE}" pid="19" name="PM_Hash_Version">
    <vt:lpwstr>2014.2</vt:lpwstr>
  </property>
  <property fmtid="{D5CDD505-2E9C-101B-9397-08002B2CF9AE}" pid="20" name="PM_Hash_Salt_Prev">
    <vt:lpwstr>E0081B2FF0BF26C2AD7A39A722320580</vt:lpwstr>
  </property>
  <property fmtid="{D5CDD505-2E9C-101B-9397-08002B2CF9AE}" pid="21" name="PM_Caveats_Count">
    <vt:lpwstr>0</vt:lpwstr>
  </property>
  <property fmtid="{D5CDD505-2E9C-101B-9397-08002B2CF9AE}" pid="22" name="PM_PrintOutPlacement_XLS">
    <vt:lpwstr/>
  </property>
  <property fmtid="{D5CDD505-2E9C-101B-9397-08002B2CF9AE}" pid="23" name="PM_LastInsertion">
    <vt:lpwstr>UNCLASSIFIED</vt:lpwstr>
  </property>
  <property fmtid="{D5CDD505-2E9C-101B-9397-08002B2CF9AE}" pid="24" name="aa36a5a650d54f768f171f4d17b8b238">
    <vt:lpwstr/>
  </property>
  <property fmtid="{D5CDD505-2E9C-101B-9397-08002B2CF9AE}" pid="25" name="l003ee8eff60461aa1bd0027aba92ea4">
    <vt:lpwstr>PHI|10657f9d-7e9a-e511-8d41-005056b54f10</vt:lpwstr>
  </property>
  <property fmtid="{D5CDD505-2E9C-101B-9397-08002B2CF9AE}" pid="26" name="APRAPeriod">
    <vt:lpwstr>30;#Dec|923f4bb2-b247-40bc-99f2-fca4163016d6</vt:lpwstr>
  </property>
  <property fmtid="{D5CDD505-2E9C-101B-9397-08002B2CF9AE}" pid="27" name="TaxCatchAll">
    <vt:lpwstr>104;#PHI|10657f9d-7e9a-e511-8d41-005056b54f10;#11;#Publication|ab25b00f-2385-4d0f-89e2-cf0b96f3cce8;#30;#Dec|923f4bb2-b247-40bc-99f2-fca4163016d6;#21;#2016|1b5c42b8-6b9e-4915-a1cb-ced3840d04a1</vt:lpwstr>
  </property>
  <property fmtid="{D5CDD505-2E9C-101B-9397-08002B2CF9AE}" pid="28" name="ka2715b9eb154114a4f57d7fbf82ec75">
    <vt:lpwstr>Dec|923f4bb2-b247-40bc-99f2-fca4163016d6</vt:lpwstr>
  </property>
  <property fmtid="{D5CDD505-2E9C-101B-9397-08002B2CF9AE}" pid="29" name="i08e72d8ce2b4ffa9361f9f4e0a63abc">
    <vt:lpwstr>2016|1b5c42b8-6b9e-4915-a1cb-ced3840d04a1</vt:lpwstr>
  </property>
  <property fmtid="{D5CDD505-2E9C-101B-9397-08002B2CF9AE}" pid="30" name="APRAPRSG">
    <vt:lpwstr/>
  </property>
  <property fmtid="{D5CDD505-2E9C-101B-9397-08002B2CF9AE}" pid="31" name="APRAActivity">
    <vt:lpwstr>11;#Publication|ab25b00f-2385-4d0f-89e2-cf0b96f3cce8</vt:lpwstr>
  </property>
  <property fmtid="{D5CDD505-2E9C-101B-9397-08002B2CF9AE}" pid="32" name="APRAIndustry">
    <vt:lpwstr>104;#PHI|10657f9d-7e9a-e511-8d41-005056b54f10</vt:lpwstr>
  </property>
  <property fmtid="{D5CDD505-2E9C-101B-9397-08002B2CF9AE}" pid="33" name="i05115a133414b4dabee2531e4b46b67">
    <vt:lpwstr>Publication|ab25b00f-2385-4d0f-89e2-cf0b96f3cce8</vt:lpwstr>
  </property>
  <property fmtid="{D5CDD505-2E9C-101B-9397-08002B2CF9AE}" pid="34" name="APRAYear">
    <vt:lpwstr>21;#2016|1b5c42b8-6b9e-4915-a1cb-ced3840d04a1</vt:lpwstr>
  </property>
  <property fmtid="{D5CDD505-2E9C-101B-9397-08002B2CF9AE}" pid="35" name="SubjectOrFunction">
    <vt:lpwstr>25252;#Private Health Insurance|d092c519-b404-4ba4-8188-70ab7631bd2b;#4294;#Statistics|9020b51a-3ede-4d49-8b28-0ff4f1da984f</vt:lpwstr>
  </property>
  <property fmtid="{D5CDD505-2E9C-101B-9397-08002B2CF9AE}" pid="36" name="DocumentType">
    <vt:lpwstr>25251;#Publication - Statistical|3c0c7421-877b-428d-885e-9f371d2bffbd</vt:lpwstr>
  </property>
  <property fmtid="{D5CDD505-2E9C-101B-9397-08002B2CF9AE}" pid="37" name="Order">
    <vt:r8>423900</vt:r8>
  </property>
  <property fmtid="{D5CDD505-2E9C-101B-9397-08002B2CF9AE}" pid="39" name="xd_ProgID">
    <vt:lpwstr/>
  </property>
  <property fmtid="{D5CDD505-2E9C-101B-9397-08002B2CF9AE}" pid="40" name="_SourceUrl">
    <vt:lpwstr/>
  </property>
  <property fmtid="{D5CDD505-2E9C-101B-9397-08002B2CF9AE}" pid="41" name="_SharedFileIndex">
    <vt:lpwstr/>
  </property>
  <property fmtid="{D5CDD505-2E9C-101B-9397-08002B2CF9AE}" pid="42" name="TemplateUrl">
    <vt:lpwstr/>
  </property>
</Properties>
</file>